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4"/>
  </bookViews>
  <sheets>
    <sheet name="Краевед мл" sheetId="10" r:id="rId1"/>
    <sheet name="КТМ мл" sheetId="9" r:id="rId2"/>
    <sheet name="КТМ ст" sheetId="1" r:id="rId3"/>
    <sheet name="Краевед ст" sheetId="3" r:id="rId4"/>
    <sheet name="Об зач ст" sheetId="7" r:id="rId5"/>
    <sheet name="Об зач мл" sheetId="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8" l="1"/>
  <c r="G13" i="8"/>
  <c r="G12" i="8"/>
  <c r="G11" i="8"/>
  <c r="G10" i="8"/>
  <c r="G9" i="8"/>
  <c r="I14" i="7"/>
  <c r="I13" i="7"/>
  <c r="I12" i="7"/>
  <c r="I11" i="7"/>
  <c r="I10" i="7"/>
  <c r="I9" i="7"/>
  <c r="V13" i="9"/>
  <c r="T13" i="9"/>
  <c r="U13" i="9" s="1"/>
  <c r="V11" i="9"/>
  <c r="T11" i="9"/>
  <c r="U11" i="9" s="1"/>
  <c r="V14" i="9"/>
  <c r="T14" i="9"/>
  <c r="U14" i="9" s="1"/>
  <c r="V10" i="9"/>
  <c r="T10" i="9"/>
  <c r="U10" i="9" s="1"/>
  <c r="V12" i="9"/>
  <c r="T12" i="9"/>
  <c r="U12" i="9" s="1"/>
  <c r="V9" i="9"/>
  <c r="T9" i="9"/>
  <c r="U9" i="9" s="1"/>
  <c r="V13" i="1"/>
  <c r="V12" i="1"/>
  <c r="V14" i="1"/>
  <c r="V9" i="1"/>
  <c r="V11" i="1"/>
  <c r="V10" i="1"/>
  <c r="T13" i="1"/>
  <c r="U13" i="1" s="1"/>
  <c r="W13" i="1" s="1"/>
  <c r="T12" i="1"/>
  <c r="U12" i="1" s="1"/>
  <c r="W12" i="1" s="1"/>
  <c r="T14" i="1"/>
  <c r="U14" i="1" s="1"/>
  <c r="W14" i="1" s="1"/>
  <c r="T9" i="1"/>
  <c r="U9" i="1" s="1"/>
  <c r="W9" i="1" s="1"/>
  <c r="T11" i="1"/>
  <c r="U11" i="1" s="1"/>
  <c r="W11" i="1" s="1"/>
  <c r="T10" i="1"/>
  <c r="U10" i="1" s="1"/>
  <c r="W10" i="1" s="1"/>
  <c r="W9" i="9" l="1"/>
  <c r="W10" i="9"/>
  <c r="W11" i="9"/>
  <c r="W12" i="9"/>
  <c r="W13" i="9"/>
  <c r="W14" i="9"/>
</calcChain>
</file>

<file path=xl/sharedStrings.xml><?xml version="1.0" encoding="utf-8"?>
<sst xmlns="http://schemas.openxmlformats.org/spreadsheetml/2006/main" count="188" uniqueCount="52">
  <si>
    <t>Команда</t>
  </si>
  <si>
    <t>Параллельные перила</t>
  </si>
  <si>
    <t>Азимут</t>
  </si>
  <si>
    <t>Краеведение практика</t>
  </si>
  <si>
    <t>Первая помощь</t>
  </si>
  <si>
    <t>Переправа "бабочка"</t>
  </si>
  <si>
    <t>Переправа по бревну</t>
  </si>
  <si>
    <t>Время работы на этапе</t>
  </si>
  <si>
    <t>Штрафы</t>
  </si>
  <si>
    <t>Бивуак</t>
  </si>
  <si>
    <t>Сумма штрафов</t>
  </si>
  <si>
    <t>Место</t>
  </si>
  <si>
    <t>СДЮТЭ</t>
  </si>
  <si>
    <t>ООШ № 13</t>
  </si>
  <si>
    <t xml:space="preserve">Гимназия№ 2 </t>
  </si>
  <si>
    <t>МКОУ ДДШ Родник</t>
  </si>
  <si>
    <t>МКУ "Управление образования администрации Таштагольского муниципального района"</t>
  </si>
  <si>
    <t>МБУ ДО "Станция детского и юношеского туризма и экскурсий"</t>
  </si>
  <si>
    <t>Протокол КТМ (старшая группа)</t>
  </si>
  <si>
    <t>г. Таштагол</t>
  </si>
  <si>
    <t>№ п/п</t>
  </si>
  <si>
    <t>Подъем, спуск</t>
  </si>
  <si>
    <t>Протокол КТМ (младшая группа)</t>
  </si>
  <si>
    <t>ООШ № 10</t>
  </si>
  <si>
    <t>Главный судья соревнований:                                  Юдицкий К. Н.</t>
  </si>
  <si>
    <t>Главный секректарь соревнований:                           Южанин М. А.</t>
  </si>
  <si>
    <t>Протокол конкурс краеведение (старшая группа)</t>
  </si>
  <si>
    <t>Количество баллов</t>
  </si>
  <si>
    <t>Очки в зачет</t>
  </si>
  <si>
    <t>Главный судья соревнований:                                 Юдицкий К. Н.</t>
  </si>
  <si>
    <t>Главный секректарь соревнований:                        Южанин М. А.</t>
  </si>
  <si>
    <t>Общий зачет (старшая группа)</t>
  </si>
  <si>
    <t>КТМ</t>
  </si>
  <si>
    <t>Краеведение</t>
  </si>
  <si>
    <t>Общее количество очков</t>
  </si>
  <si>
    <t>Главный судья соревнований:                              Юдицкий К. Н.</t>
  </si>
  <si>
    <t>Главный секректарь соревнований:                      Южанин М. А.</t>
  </si>
  <si>
    <t>Главный судья соревнований:                           Юдицкий К. Н.</t>
  </si>
  <si>
    <t>Главный секректарь соревнований:                   Южанин М. А.</t>
  </si>
  <si>
    <t>СОШ № 20</t>
  </si>
  <si>
    <t>ООШ № 31</t>
  </si>
  <si>
    <t>Переправа по жердям, лагам</t>
  </si>
  <si>
    <t>Костер</t>
  </si>
  <si>
    <t>Стрельба</t>
  </si>
  <si>
    <t>11.09.2021 г.</t>
  </si>
  <si>
    <t>Районный слет юных туристов</t>
  </si>
  <si>
    <t>Штрафное время</t>
  </si>
  <si>
    <t>один штрафной балл</t>
  </si>
  <si>
    <t>сумма времени работы на этапах</t>
  </si>
  <si>
    <t>Итоговое время</t>
  </si>
  <si>
    <t>ООШ № 1</t>
  </si>
  <si>
    <t>Общий зачет (младшая группа)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</si>
</sst>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4" fillId="0" borderId="0" xfId="0" applyFont="1" applyAlignment="1"/>
    <xf numFmtId="0" fontId="2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top"/>
    </xf>
    <xf numFmtId="0" fontId="3" fillId="0" borderId="4" xfId="0" applyFont="1" applyBorder="1" applyAlignment="1">
      <alignment horizontal="right" vertical="top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activeCell="F14" sqref="F14"/>
    </sheetView>
  </sheetViews>
  <sheetFormatPr defaultRowHeight="15" x14ac:dyDescent="0.25"/>
  <cols>
    <col min="1" max="1" width="6.28515625" customWidth="1"/>
    <col min="2" max="2" width="26.85546875" customWidth="1"/>
    <col min="3" max="3" width="17.140625" customWidth="1"/>
    <col min="4" max="4" width="16" customWidth="1"/>
  </cols>
  <sheetData>
    <row r="1" spans="1:8" x14ac:dyDescent="0.25">
      <c r="A1" s="19" t="s">
        <v>16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20" t="s">
        <v>17</v>
      </c>
      <c r="B2" s="20"/>
      <c r="C2" s="20"/>
      <c r="D2" s="20"/>
      <c r="E2" s="20"/>
      <c r="F2" s="20"/>
      <c r="G2" s="20"/>
      <c r="H2" s="20"/>
    </row>
    <row r="3" spans="1:8" ht="18.75" x14ac:dyDescent="0.3">
      <c r="A3" s="21" t="s">
        <v>45</v>
      </c>
      <c r="B3" s="21"/>
      <c r="C3" s="21"/>
      <c r="D3" s="21"/>
      <c r="E3" s="21"/>
      <c r="F3" s="21"/>
      <c r="G3" s="21"/>
      <c r="H3" s="21"/>
    </row>
    <row r="4" spans="1:8" ht="21" thickBot="1" x14ac:dyDescent="0.3">
      <c r="A4" s="22" t="s">
        <v>26</v>
      </c>
      <c r="B4" s="22"/>
      <c r="C4" s="22"/>
      <c r="D4" s="22"/>
      <c r="E4" s="22"/>
      <c r="F4" s="22"/>
      <c r="G4" s="22"/>
      <c r="H4" s="22"/>
    </row>
    <row r="5" spans="1:8" ht="15.75" thickTop="1" x14ac:dyDescent="0.25">
      <c r="A5" s="30" t="s">
        <v>44</v>
      </c>
      <c r="B5" s="30"/>
      <c r="C5" s="31" t="s">
        <v>19</v>
      </c>
      <c r="D5" s="31"/>
      <c r="E5" s="31"/>
      <c r="F5" s="31"/>
      <c r="G5" s="31"/>
      <c r="H5" s="31"/>
    </row>
    <row r="6" spans="1:8" x14ac:dyDescent="0.25">
      <c r="A6" s="25" t="s">
        <v>20</v>
      </c>
      <c r="B6" s="29" t="s">
        <v>0</v>
      </c>
      <c r="C6" s="18" t="s">
        <v>27</v>
      </c>
      <c r="D6" s="28" t="s">
        <v>11</v>
      </c>
      <c r="E6" s="25" t="s">
        <v>28</v>
      </c>
    </row>
    <row r="7" spans="1:8" x14ac:dyDescent="0.25">
      <c r="A7" s="25"/>
      <c r="B7" s="29"/>
      <c r="C7" s="18"/>
      <c r="D7" s="28"/>
      <c r="E7" s="25"/>
    </row>
    <row r="8" spans="1:8" x14ac:dyDescent="0.25">
      <c r="A8" s="25"/>
      <c r="B8" s="29"/>
      <c r="C8" s="18"/>
      <c r="D8" s="28"/>
      <c r="E8" s="25"/>
    </row>
    <row r="9" spans="1:8" x14ac:dyDescent="0.25">
      <c r="A9" s="14">
        <v>1</v>
      </c>
      <c r="B9" s="11" t="s">
        <v>12</v>
      </c>
      <c r="C9" s="14">
        <v>15</v>
      </c>
      <c r="D9" s="14">
        <v>1</v>
      </c>
      <c r="E9" s="14">
        <v>100</v>
      </c>
    </row>
    <row r="10" spans="1:8" x14ac:dyDescent="0.25">
      <c r="A10" s="14">
        <v>2</v>
      </c>
      <c r="B10" s="11" t="s">
        <v>15</v>
      </c>
      <c r="C10" s="14">
        <v>12</v>
      </c>
      <c r="D10" s="14">
        <v>2</v>
      </c>
      <c r="E10" s="14">
        <v>95</v>
      </c>
    </row>
    <row r="11" spans="1:8" x14ac:dyDescent="0.25">
      <c r="A11" s="14">
        <v>3</v>
      </c>
      <c r="B11" s="11" t="s">
        <v>39</v>
      </c>
      <c r="C11" s="14">
        <v>13</v>
      </c>
      <c r="D11" s="14">
        <v>3</v>
      </c>
      <c r="E11" s="14">
        <v>90</v>
      </c>
    </row>
    <row r="12" spans="1:8" x14ac:dyDescent="0.25">
      <c r="A12" s="8">
        <v>4</v>
      </c>
      <c r="B12" s="6" t="s">
        <v>13</v>
      </c>
      <c r="C12" s="8">
        <v>10</v>
      </c>
      <c r="D12" s="8">
        <v>4</v>
      </c>
      <c r="E12" s="8">
        <v>85</v>
      </c>
    </row>
    <row r="13" spans="1:8" x14ac:dyDescent="0.25">
      <c r="A13" s="8">
        <v>5</v>
      </c>
      <c r="B13" s="6" t="s">
        <v>50</v>
      </c>
      <c r="C13" s="8">
        <v>10</v>
      </c>
      <c r="D13" s="8">
        <v>4</v>
      </c>
      <c r="E13" s="8">
        <v>85</v>
      </c>
    </row>
    <row r="14" spans="1:8" x14ac:dyDescent="0.25">
      <c r="A14" s="8">
        <v>6</v>
      </c>
      <c r="B14" s="6" t="s">
        <v>14</v>
      </c>
      <c r="C14" s="8">
        <v>7</v>
      </c>
      <c r="D14" s="8">
        <v>6</v>
      </c>
      <c r="E14" s="8">
        <v>75</v>
      </c>
    </row>
    <row r="17" spans="1:8" x14ac:dyDescent="0.25">
      <c r="A17" s="1"/>
      <c r="B17" s="17" t="s">
        <v>24</v>
      </c>
      <c r="C17" s="17"/>
      <c r="D17" s="17"/>
      <c r="E17" s="17"/>
      <c r="F17" s="17"/>
      <c r="G17" s="17"/>
      <c r="H17" s="17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7" t="s">
        <v>25</v>
      </c>
      <c r="C19" s="17"/>
      <c r="D19" s="17"/>
      <c r="E19" s="17"/>
      <c r="F19" s="17"/>
      <c r="G19" s="17"/>
      <c r="H19" s="17"/>
    </row>
    <row r="52" spans="9:19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9:19" ht="15.75" x14ac:dyDescent="0.25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9:19" ht="18.75" x14ac:dyDescent="0.3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9:19" ht="20.25" x14ac:dyDescent="0.25"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9:19" ht="22.5" x14ac:dyDescent="0.25">
      <c r="I56" s="13"/>
      <c r="J56" s="13"/>
      <c r="K56" s="13"/>
      <c r="L56" s="13"/>
      <c r="M56" s="13"/>
      <c r="N56" s="13"/>
      <c r="O56" s="13"/>
      <c r="P56" s="3"/>
      <c r="Q56" s="3"/>
      <c r="R56" s="3"/>
      <c r="S56" s="3"/>
    </row>
  </sheetData>
  <mergeCells count="13">
    <mergeCell ref="B19:H19"/>
    <mergeCell ref="A6:A8"/>
    <mergeCell ref="B6:B8"/>
    <mergeCell ref="C6:C8"/>
    <mergeCell ref="D6:D8"/>
    <mergeCell ref="E6:E8"/>
    <mergeCell ref="B17:H17"/>
    <mergeCell ref="A1:H1"/>
    <mergeCell ref="A2:H2"/>
    <mergeCell ref="A3:H3"/>
    <mergeCell ref="A4:H4"/>
    <mergeCell ref="A5:B5"/>
    <mergeCell ref="C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topLeftCell="A4" zoomScale="80" zoomScaleNormal="80" workbookViewId="0">
      <selection activeCell="C21" sqref="C21"/>
    </sheetView>
  </sheetViews>
  <sheetFormatPr defaultRowHeight="15" x14ac:dyDescent="0.25"/>
  <cols>
    <col min="1" max="1" width="3.7109375" customWidth="1"/>
    <col min="2" max="2" width="19.7109375" customWidth="1"/>
    <col min="3" max="3" width="9.140625" customWidth="1"/>
    <col min="4" max="4" width="8.140625" customWidth="1"/>
    <col min="5" max="5" width="7.85546875" customWidth="1"/>
    <col min="6" max="6" width="8.28515625" customWidth="1"/>
    <col min="7" max="7" width="8" customWidth="1"/>
    <col min="8" max="8" width="8.140625" customWidth="1"/>
    <col min="9" max="9" width="8" customWidth="1"/>
    <col min="10" max="10" width="9.5703125" customWidth="1"/>
    <col min="11" max="11" width="8.42578125" customWidth="1"/>
    <col min="12" max="12" width="7.85546875" customWidth="1"/>
    <col min="13" max="13" width="8.42578125" customWidth="1"/>
    <col min="14" max="14" width="8" customWidth="1"/>
    <col min="15" max="16" width="8.28515625" customWidth="1"/>
    <col min="17" max="17" width="9.28515625" customWidth="1"/>
    <col min="18" max="18" width="9.7109375" customWidth="1"/>
    <col min="19" max="20" width="9.5703125" customWidth="1"/>
    <col min="21" max="21" width="8.7109375" customWidth="1"/>
    <col min="22" max="22" width="9.5703125" customWidth="1"/>
    <col min="23" max="23" width="10.140625" customWidth="1"/>
    <col min="24" max="24" width="6.28515625" customWidth="1"/>
    <col min="25" max="25" width="9" customWidth="1"/>
    <col min="26" max="26" width="9.140625" hidden="1" customWidth="1"/>
  </cols>
  <sheetData>
    <row r="1" spans="1:26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15.75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6" ht="18.75" x14ac:dyDescent="0.3">
      <c r="A3" s="2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6" ht="18" customHeight="1" thickBot="1" x14ac:dyDescent="0.3">
      <c r="A4" s="22" t="s">
        <v>22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6" ht="20.25" customHeight="1" thickTop="1" x14ac:dyDescent="0.25">
      <c r="A5" s="26" t="s">
        <v>44</v>
      </c>
      <c r="B5" s="26"/>
      <c r="C5" s="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6"/>
      <c r="Q5" s="16"/>
      <c r="R5" s="16"/>
      <c r="S5" s="23" t="s">
        <v>19</v>
      </c>
      <c r="T5" s="23"/>
      <c r="U5" s="24"/>
      <c r="V5" s="24"/>
      <c r="W5" s="24"/>
      <c r="X5" s="24"/>
      <c r="Y5" s="24"/>
      <c r="Z5" s="41" t="s">
        <v>47</v>
      </c>
    </row>
    <row r="6" spans="1:26" ht="22.5" customHeight="1" x14ac:dyDescent="0.25">
      <c r="A6" s="25" t="s">
        <v>20</v>
      </c>
      <c r="B6" s="29" t="s">
        <v>0</v>
      </c>
      <c r="C6" s="34" t="s">
        <v>41</v>
      </c>
      <c r="D6" s="35"/>
      <c r="E6" s="18" t="s">
        <v>21</v>
      </c>
      <c r="F6" s="18"/>
      <c r="G6" s="18" t="s">
        <v>1</v>
      </c>
      <c r="H6" s="18"/>
      <c r="I6" s="28" t="s">
        <v>2</v>
      </c>
      <c r="J6" s="18" t="s">
        <v>3</v>
      </c>
      <c r="K6" s="18" t="s">
        <v>4</v>
      </c>
      <c r="L6" s="18" t="s">
        <v>5</v>
      </c>
      <c r="M6" s="18"/>
      <c r="N6" s="18" t="s">
        <v>6</v>
      </c>
      <c r="O6" s="18"/>
      <c r="P6" s="34" t="s">
        <v>42</v>
      </c>
      <c r="Q6" s="35"/>
      <c r="R6" s="38" t="s">
        <v>9</v>
      </c>
      <c r="S6" s="32" t="s">
        <v>43</v>
      </c>
      <c r="T6" s="18" t="s">
        <v>10</v>
      </c>
      <c r="U6" s="43" t="s">
        <v>46</v>
      </c>
      <c r="V6" s="43" t="s">
        <v>48</v>
      </c>
      <c r="W6" s="18" t="s">
        <v>49</v>
      </c>
      <c r="X6" s="28" t="s">
        <v>11</v>
      </c>
      <c r="Y6" s="18" t="s">
        <v>28</v>
      </c>
      <c r="Z6" s="41"/>
    </row>
    <row r="7" spans="1:26" ht="20.25" customHeight="1" x14ac:dyDescent="0.25">
      <c r="A7" s="25"/>
      <c r="B7" s="29"/>
      <c r="C7" s="36"/>
      <c r="D7" s="37"/>
      <c r="E7" s="18"/>
      <c r="F7" s="18"/>
      <c r="G7" s="18"/>
      <c r="H7" s="18"/>
      <c r="I7" s="28"/>
      <c r="J7" s="18"/>
      <c r="K7" s="18"/>
      <c r="L7" s="18"/>
      <c r="M7" s="18"/>
      <c r="N7" s="18"/>
      <c r="O7" s="18"/>
      <c r="P7" s="36"/>
      <c r="Q7" s="37"/>
      <c r="R7" s="39"/>
      <c r="S7" s="33"/>
      <c r="T7" s="18"/>
      <c r="U7" s="44"/>
      <c r="V7" s="44"/>
      <c r="W7" s="18"/>
      <c r="X7" s="28"/>
      <c r="Y7" s="18"/>
      <c r="Z7" s="42">
        <v>1.7361111111111112E-4</v>
      </c>
    </row>
    <row r="8" spans="1:26" ht="60" x14ac:dyDescent="0.25">
      <c r="A8" s="25"/>
      <c r="B8" s="29"/>
      <c r="C8" s="7" t="s">
        <v>7</v>
      </c>
      <c r="D8" s="6" t="s">
        <v>8</v>
      </c>
      <c r="E8" s="6" t="s">
        <v>8</v>
      </c>
      <c r="F8" s="7" t="s">
        <v>7</v>
      </c>
      <c r="G8" s="6" t="s">
        <v>8</v>
      </c>
      <c r="H8" s="7" t="s">
        <v>7</v>
      </c>
      <c r="I8" s="6" t="s">
        <v>8</v>
      </c>
      <c r="J8" s="6" t="s">
        <v>8</v>
      </c>
      <c r="K8" s="6" t="s">
        <v>8</v>
      </c>
      <c r="L8" s="6" t="s">
        <v>8</v>
      </c>
      <c r="M8" s="7" t="s">
        <v>7</v>
      </c>
      <c r="N8" s="6" t="s">
        <v>8</v>
      </c>
      <c r="O8" s="7" t="s">
        <v>7</v>
      </c>
      <c r="P8" s="7" t="s">
        <v>7</v>
      </c>
      <c r="Q8" s="7" t="s">
        <v>8</v>
      </c>
      <c r="R8" s="7" t="s">
        <v>8</v>
      </c>
      <c r="S8" s="6" t="s">
        <v>8</v>
      </c>
      <c r="T8" s="18"/>
      <c r="U8" s="45"/>
      <c r="V8" s="45"/>
      <c r="W8" s="18"/>
      <c r="X8" s="28"/>
      <c r="Y8" s="18"/>
    </row>
    <row r="9" spans="1:26" x14ac:dyDescent="0.25">
      <c r="A9" s="14">
        <v>1</v>
      </c>
      <c r="B9" s="11" t="s">
        <v>15</v>
      </c>
      <c r="C9" s="9">
        <v>3.483796296296296E-3</v>
      </c>
      <c r="D9" s="6"/>
      <c r="E9" s="6">
        <v>9</v>
      </c>
      <c r="F9" s="9">
        <v>1.689814814814815E-3</v>
      </c>
      <c r="G9" s="6">
        <v>3</v>
      </c>
      <c r="H9" s="9">
        <v>3.3564814814814811E-3</v>
      </c>
      <c r="I9" s="10">
        <v>2</v>
      </c>
      <c r="J9" s="6">
        <v>1</v>
      </c>
      <c r="K9" s="6"/>
      <c r="L9" s="6"/>
      <c r="M9" s="9">
        <v>1.712962962962963E-3</v>
      </c>
      <c r="N9" s="6"/>
      <c r="O9" s="9">
        <v>5.9027777777777778E-4</v>
      </c>
      <c r="P9" s="9">
        <v>5.7870370370370378E-4</v>
      </c>
      <c r="Q9" s="10">
        <v>5</v>
      </c>
      <c r="R9" s="10"/>
      <c r="S9" s="6">
        <v>4</v>
      </c>
      <c r="T9" s="10">
        <f>S9+R9+Q9+N9+L9+K9+J9+I9+G9+E9+D9</f>
        <v>24</v>
      </c>
      <c r="U9" s="40">
        <f>IF(T9&gt;0,T9*Z7)</f>
        <v>4.1666666666666666E-3</v>
      </c>
      <c r="V9" s="40">
        <f>C9+F9+H9+M9+O9+P9</f>
        <v>1.1412037037037038E-2</v>
      </c>
      <c r="W9" s="15">
        <f>U9+V9</f>
        <v>1.5578703703703706E-2</v>
      </c>
      <c r="X9" s="11">
        <v>1</v>
      </c>
      <c r="Y9" s="11">
        <v>300</v>
      </c>
    </row>
    <row r="10" spans="1:26" x14ac:dyDescent="0.25">
      <c r="A10" s="14">
        <v>2</v>
      </c>
      <c r="B10" s="11" t="s">
        <v>14</v>
      </c>
      <c r="C10" s="9">
        <v>5.5555555555555558E-3</v>
      </c>
      <c r="D10" s="6">
        <v>10</v>
      </c>
      <c r="E10" s="6">
        <v>5</v>
      </c>
      <c r="F10" s="9">
        <v>2.0254629629629629E-3</v>
      </c>
      <c r="G10" s="6"/>
      <c r="H10" s="9">
        <v>2.8935185185185188E-3</v>
      </c>
      <c r="I10" s="10">
        <v>4</v>
      </c>
      <c r="J10" s="6"/>
      <c r="K10" s="6"/>
      <c r="L10" s="6">
        <v>5</v>
      </c>
      <c r="M10" s="9">
        <v>1.5856481481481479E-3</v>
      </c>
      <c r="N10" s="6"/>
      <c r="O10" s="9">
        <v>6.3657407407407402E-4</v>
      </c>
      <c r="P10" s="9">
        <v>1.7708333333333332E-3</v>
      </c>
      <c r="Q10" s="10"/>
      <c r="R10" s="10"/>
      <c r="S10" s="6">
        <v>4</v>
      </c>
      <c r="T10" s="10">
        <f>S10+R10+Q10+N10+L10+K10+J10+I10+G10+E10+D10</f>
        <v>28</v>
      </c>
      <c r="U10" s="40">
        <f>IF(T10&gt;0,T10*Z7)</f>
        <v>4.8611111111111112E-3</v>
      </c>
      <c r="V10" s="40">
        <f>C10+F10+H10+M10+O10+P10</f>
        <v>1.4467592592592593E-2</v>
      </c>
      <c r="W10" s="15">
        <f>U10+V10</f>
        <v>1.9328703703703702E-2</v>
      </c>
      <c r="X10" s="11">
        <v>2</v>
      </c>
      <c r="Y10" s="11">
        <v>280</v>
      </c>
    </row>
    <row r="11" spans="1:26" ht="15" customHeight="1" x14ac:dyDescent="0.25">
      <c r="A11" s="14">
        <v>3</v>
      </c>
      <c r="B11" s="11" t="s">
        <v>13</v>
      </c>
      <c r="C11" s="9">
        <v>6.4236111111111117E-3</v>
      </c>
      <c r="D11" s="6"/>
      <c r="E11" s="6">
        <v>1</v>
      </c>
      <c r="F11" s="9">
        <v>1.3657407407407409E-3</v>
      </c>
      <c r="G11" s="6">
        <v>1</v>
      </c>
      <c r="H11" s="9">
        <v>6.168981481481481E-3</v>
      </c>
      <c r="I11" s="10">
        <v>4</v>
      </c>
      <c r="J11" s="6"/>
      <c r="K11" s="6"/>
      <c r="L11" s="6"/>
      <c r="M11" s="9">
        <v>2.7777777777777779E-3</v>
      </c>
      <c r="N11" s="6"/>
      <c r="O11" s="9">
        <v>7.7546296296296304E-4</v>
      </c>
      <c r="P11" s="9">
        <v>8.3333333333333339E-4</v>
      </c>
      <c r="Q11" s="10"/>
      <c r="R11" s="10"/>
      <c r="S11" s="6">
        <v>5</v>
      </c>
      <c r="T11" s="10">
        <f>S11+R11+Q11+N11+L11+K11+J11+I11+G11+E11+D11</f>
        <v>11</v>
      </c>
      <c r="U11" s="46">
        <f>IF(T11&gt;0,T11*Z7)</f>
        <v>1.9097222222222224E-3</v>
      </c>
      <c r="V11" s="46">
        <f>C11+F11+H11+M11+O11+P11</f>
        <v>1.8344907407407407E-2</v>
      </c>
      <c r="W11" s="15">
        <f>U11+V11</f>
        <v>2.0254629629629629E-2</v>
      </c>
      <c r="X11" s="11">
        <v>3</v>
      </c>
      <c r="Y11" s="11">
        <v>260</v>
      </c>
    </row>
    <row r="12" spans="1:26" ht="15" customHeight="1" x14ac:dyDescent="0.25">
      <c r="A12" s="8">
        <v>4</v>
      </c>
      <c r="B12" s="6" t="s">
        <v>12</v>
      </c>
      <c r="C12" s="9">
        <v>6.9444444444444441E-3</v>
      </c>
      <c r="D12" s="6">
        <v>10</v>
      </c>
      <c r="E12" s="6">
        <v>1</v>
      </c>
      <c r="F12" s="9">
        <v>1.4583333333333334E-3</v>
      </c>
      <c r="G12" s="6"/>
      <c r="H12" s="9">
        <v>6.0185185185185177E-3</v>
      </c>
      <c r="I12" s="10">
        <v>6</v>
      </c>
      <c r="J12" s="6">
        <v>1</v>
      </c>
      <c r="K12" s="6"/>
      <c r="L12" s="6">
        <v>5</v>
      </c>
      <c r="M12" s="9">
        <v>2.627314814814815E-3</v>
      </c>
      <c r="N12" s="6">
        <v>5</v>
      </c>
      <c r="O12" s="9">
        <v>8.564814814814815E-4</v>
      </c>
      <c r="P12" s="9">
        <v>7.9861111111111105E-4</v>
      </c>
      <c r="Q12" s="10"/>
      <c r="R12" s="10"/>
      <c r="S12" s="6">
        <v>3</v>
      </c>
      <c r="T12" s="10">
        <f>S12+R12+Q12+N12+L12+K12+J12+I12+G12+E12+D12</f>
        <v>31</v>
      </c>
      <c r="U12" s="46">
        <f>IF(T12&gt;0,T12*Z7)</f>
        <v>5.3819444444444444E-3</v>
      </c>
      <c r="V12" s="46">
        <f>C12+F12+H12+M12+O12+P12</f>
        <v>1.8703703703703705E-2</v>
      </c>
      <c r="W12" s="9">
        <f>U12+V12</f>
        <v>2.4085648148148148E-2</v>
      </c>
      <c r="X12" s="6">
        <v>4</v>
      </c>
      <c r="Y12" s="6">
        <v>240</v>
      </c>
    </row>
    <row r="13" spans="1:26" x14ac:dyDescent="0.25">
      <c r="A13" s="8">
        <v>5</v>
      </c>
      <c r="B13" s="6" t="s">
        <v>39</v>
      </c>
      <c r="C13" s="9">
        <v>4.8611111111111112E-3</v>
      </c>
      <c r="D13" s="6"/>
      <c r="E13" s="6">
        <v>1</v>
      </c>
      <c r="F13" s="9">
        <v>1.4120370370370369E-3</v>
      </c>
      <c r="G13" s="6"/>
      <c r="H13" s="9">
        <v>9.9189814814814817E-3</v>
      </c>
      <c r="I13" s="10">
        <v>2</v>
      </c>
      <c r="J13" s="6">
        <v>1</v>
      </c>
      <c r="K13" s="6"/>
      <c r="L13" s="6">
        <v>15</v>
      </c>
      <c r="M13" s="9">
        <v>3.7152777777777774E-3</v>
      </c>
      <c r="N13" s="6"/>
      <c r="O13" s="9">
        <v>9.1435185185185185E-4</v>
      </c>
      <c r="P13" s="9">
        <v>1.8055555555555557E-3</v>
      </c>
      <c r="Q13" s="10"/>
      <c r="R13" s="10"/>
      <c r="S13" s="6">
        <v>5</v>
      </c>
      <c r="T13" s="10">
        <f>S13+R13+Q13+N13+L13+K13+J13+I13+G13+E13+D13</f>
        <v>24</v>
      </c>
      <c r="U13" s="40">
        <f>IF(T13&gt;0,T13*Z7)</f>
        <v>4.1666666666666666E-3</v>
      </c>
      <c r="V13" s="40">
        <f>C13+F13+H13+M13+O13+P13</f>
        <v>2.2627314814814815E-2</v>
      </c>
      <c r="W13" s="9">
        <f>U13+V13</f>
        <v>2.6793981481481481E-2</v>
      </c>
      <c r="X13" s="6">
        <v>5</v>
      </c>
      <c r="Y13" s="6">
        <v>220</v>
      </c>
    </row>
    <row r="14" spans="1:26" x14ac:dyDescent="0.25">
      <c r="A14" s="8">
        <v>6</v>
      </c>
      <c r="B14" s="6" t="s">
        <v>50</v>
      </c>
      <c r="C14" s="9">
        <v>6.9444444444444441E-3</v>
      </c>
      <c r="D14" s="6">
        <v>20</v>
      </c>
      <c r="E14" s="6">
        <v>10</v>
      </c>
      <c r="F14" s="9">
        <v>2.1180555555555553E-3</v>
      </c>
      <c r="G14" s="6"/>
      <c r="H14" s="9">
        <v>8.5069444444444437E-3</v>
      </c>
      <c r="I14" s="10">
        <v>2</v>
      </c>
      <c r="J14" s="6">
        <v>2</v>
      </c>
      <c r="K14" s="6"/>
      <c r="L14" s="6">
        <v>10</v>
      </c>
      <c r="M14" s="9">
        <v>3.4490740740740745E-3</v>
      </c>
      <c r="N14" s="6"/>
      <c r="O14" s="9">
        <v>9.9537037037037042E-4</v>
      </c>
      <c r="P14" s="9">
        <v>6.9444444444444441E-3</v>
      </c>
      <c r="Q14" s="10">
        <v>10</v>
      </c>
      <c r="R14" s="10"/>
      <c r="S14" s="6">
        <v>5</v>
      </c>
      <c r="T14" s="10">
        <f>S14+R14+Q14+N14+L14+K14+J14+I14+G14+E14+D14</f>
        <v>59</v>
      </c>
      <c r="U14" s="40">
        <f>IF(T14&gt;0,T14*Z7)</f>
        <v>1.0243055555555556E-2</v>
      </c>
      <c r="V14" s="40">
        <f>C14+F14+H14+M14+O14+P14</f>
        <v>2.8958333333333332E-2</v>
      </c>
      <c r="W14" s="9">
        <f>U14+V14</f>
        <v>3.920138888888889E-2</v>
      </c>
      <c r="X14" s="6">
        <v>6</v>
      </c>
      <c r="Y14" s="6">
        <v>210</v>
      </c>
    </row>
    <row r="15" spans="1:26" x14ac:dyDescent="0.25">
      <c r="A15" s="1"/>
      <c r="X15" s="1"/>
    </row>
    <row r="16" spans="1:26" x14ac:dyDescent="0.25">
      <c r="A16" s="1"/>
      <c r="B16" s="17" t="s">
        <v>29</v>
      </c>
      <c r="C16" s="17"/>
      <c r="D16" s="17"/>
      <c r="E16" s="17"/>
      <c r="F16" s="17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7" t="s">
        <v>30</v>
      </c>
      <c r="C18" s="17"/>
      <c r="D18" s="17"/>
      <c r="E18" s="17"/>
      <c r="F18" s="17"/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</sheetData>
  <mergeCells count="29">
    <mergeCell ref="V6:V8"/>
    <mergeCell ref="W6:W8"/>
    <mergeCell ref="X6:X8"/>
    <mergeCell ref="Y6:Y8"/>
    <mergeCell ref="B16:G16"/>
    <mergeCell ref="B18:G18"/>
    <mergeCell ref="N6:O7"/>
    <mergeCell ref="P6:Q7"/>
    <mergeCell ref="R6:R7"/>
    <mergeCell ref="S6:S7"/>
    <mergeCell ref="T6:T8"/>
    <mergeCell ref="U6:U8"/>
    <mergeCell ref="Z5:Z6"/>
    <mergeCell ref="A6:A8"/>
    <mergeCell ref="B6:B8"/>
    <mergeCell ref="C6:D7"/>
    <mergeCell ref="E6:F7"/>
    <mergeCell ref="G6:H7"/>
    <mergeCell ref="I6:I7"/>
    <mergeCell ref="J6:J7"/>
    <mergeCell ref="K6:K7"/>
    <mergeCell ref="L6:M7"/>
    <mergeCell ref="A1:Y1"/>
    <mergeCell ref="A2:Y2"/>
    <mergeCell ref="A3:Y3"/>
    <mergeCell ref="A4:Y4"/>
    <mergeCell ref="A5:B5"/>
    <mergeCell ref="D5:O5"/>
    <mergeCell ref="S5:Y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8"/>
  <sheetViews>
    <sheetView zoomScale="80" zoomScaleNormal="80" workbookViewId="0">
      <selection activeCell="R17" sqref="R17"/>
    </sheetView>
  </sheetViews>
  <sheetFormatPr defaultRowHeight="15" x14ac:dyDescent="0.25"/>
  <cols>
    <col min="1" max="1" width="3.7109375" customWidth="1"/>
    <col min="2" max="2" width="19.7109375" customWidth="1"/>
    <col min="3" max="3" width="9.140625" customWidth="1"/>
    <col min="4" max="4" width="8.140625" customWidth="1"/>
    <col min="5" max="5" width="7.85546875" customWidth="1"/>
    <col min="6" max="6" width="8.28515625" customWidth="1"/>
    <col min="7" max="7" width="8" customWidth="1"/>
    <col min="8" max="8" width="8.140625" customWidth="1"/>
    <col min="9" max="9" width="8" customWidth="1"/>
    <col min="10" max="10" width="9.5703125" customWidth="1"/>
    <col min="11" max="11" width="8.42578125" customWidth="1"/>
    <col min="12" max="12" width="7.85546875" customWidth="1"/>
    <col min="13" max="13" width="8.42578125" customWidth="1"/>
    <col min="14" max="14" width="8" customWidth="1"/>
    <col min="15" max="16" width="8.28515625" customWidth="1"/>
    <col min="17" max="17" width="9.28515625" customWidth="1"/>
    <col min="18" max="18" width="8.5703125" customWidth="1"/>
    <col min="19" max="20" width="9.5703125" customWidth="1"/>
    <col min="21" max="21" width="8.7109375" customWidth="1"/>
    <col min="22" max="22" width="9.5703125" customWidth="1"/>
    <col min="23" max="23" width="10.140625" customWidth="1"/>
    <col min="24" max="24" width="6.28515625" customWidth="1"/>
    <col min="25" max="25" width="9" customWidth="1"/>
    <col min="26" max="26" width="9.140625" hidden="1" customWidth="1"/>
  </cols>
  <sheetData>
    <row r="1" spans="1:26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</row>
    <row r="2" spans="1:26" ht="15.75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6" ht="18.75" x14ac:dyDescent="0.3">
      <c r="A3" s="21" t="s">
        <v>45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6" ht="18" customHeight="1" thickBot="1" x14ac:dyDescent="0.3">
      <c r="A4" s="22" t="s">
        <v>18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1:26" ht="20.25" customHeight="1" thickTop="1" x14ac:dyDescent="0.25">
      <c r="A5" s="26" t="s">
        <v>44</v>
      </c>
      <c r="B5" s="26"/>
      <c r="C5" s="5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16"/>
      <c r="Q5" s="16"/>
      <c r="R5" s="16"/>
      <c r="S5" s="23" t="s">
        <v>19</v>
      </c>
      <c r="T5" s="23"/>
      <c r="U5" s="24"/>
      <c r="V5" s="24"/>
      <c r="W5" s="24"/>
      <c r="X5" s="24"/>
      <c r="Y5" s="24"/>
      <c r="Z5" s="41" t="s">
        <v>47</v>
      </c>
    </row>
    <row r="6" spans="1:26" ht="22.5" customHeight="1" x14ac:dyDescent="0.25">
      <c r="A6" s="25" t="s">
        <v>20</v>
      </c>
      <c r="B6" s="29" t="s">
        <v>0</v>
      </c>
      <c r="C6" s="34" t="s">
        <v>41</v>
      </c>
      <c r="D6" s="35"/>
      <c r="E6" s="18" t="s">
        <v>21</v>
      </c>
      <c r="F6" s="18"/>
      <c r="G6" s="18" t="s">
        <v>1</v>
      </c>
      <c r="H6" s="18"/>
      <c r="I6" s="28" t="s">
        <v>2</v>
      </c>
      <c r="J6" s="18" t="s">
        <v>3</v>
      </c>
      <c r="K6" s="18" t="s">
        <v>4</v>
      </c>
      <c r="L6" s="18" t="s">
        <v>5</v>
      </c>
      <c r="M6" s="18"/>
      <c r="N6" s="18" t="s">
        <v>6</v>
      </c>
      <c r="O6" s="18"/>
      <c r="P6" s="34" t="s">
        <v>42</v>
      </c>
      <c r="Q6" s="35"/>
      <c r="R6" s="38" t="s">
        <v>9</v>
      </c>
      <c r="S6" s="32" t="s">
        <v>43</v>
      </c>
      <c r="T6" s="18" t="s">
        <v>10</v>
      </c>
      <c r="U6" s="43" t="s">
        <v>46</v>
      </c>
      <c r="V6" s="43" t="s">
        <v>48</v>
      </c>
      <c r="W6" s="18" t="s">
        <v>49</v>
      </c>
      <c r="X6" s="28" t="s">
        <v>11</v>
      </c>
      <c r="Y6" s="18" t="s">
        <v>28</v>
      </c>
      <c r="Z6" s="41"/>
    </row>
    <row r="7" spans="1:26" ht="20.25" customHeight="1" x14ac:dyDescent="0.25">
      <c r="A7" s="25"/>
      <c r="B7" s="29"/>
      <c r="C7" s="36"/>
      <c r="D7" s="37"/>
      <c r="E7" s="18"/>
      <c r="F7" s="18"/>
      <c r="G7" s="18"/>
      <c r="H7" s="18"/>
      <c r="I7" s="28"/>
      <c r="J7" s="18"/>
      <c r="K7" s="18"/>
      <c r="L7" s="18"/>
      <c r="M7" s="18"/>
      <c r="N7" s="18"/>
      <c r="O7" s="18"/>
      <c r="P7" s="36"/>
      <c r="Q7" s="37"/>
      <c r="R7" s="39"/>
      <c r="S7" s="33"/>
      <c r="T7" s="18"/>
      <c r="U7" s="44"/>
      <c r="V7" s="44"/>
      <c r="W7" s="18"/>
      <c r="X7" s="28"/>
      <c r="Y7" s="18"/>
      <c r="Z7" s="42">
        <v>1.7361111111111112E-4</v>
      </c>
    </row>
    <row r="8" spans="1:26" ht="60" x14ac:dyDescent="0.25">
      <c r="A8" s="25"/>
      <c r="B8" s="29"/>
      <c r="C8" s="7" t="s">
        <v>7</v>
      </c>
      <c r="D8" s="6" t="s">
        <v>8</v>
      </c>
      <c r="E8" s="6" t="s">
        <v>8</v>
      </c>
      <c r="F8" s="7" t="s">
        <v>7</v>
      </c>
      <c r="G8" s="6" t="s">
        <v>8</v>
      </c>
      <c r="H8" s="7" t="s">
        <v>7</v>
      </c>
      <c r="I8" s="6" t="s">
        <v>8</v>
      </c>
      <c r="J8" s="6" t="s">
        <v>8</v>
      </c>
      <c r="K8" s="6" t="s">
        <v>8</v>
      </c>
      <c r="L8" s="6" t="s">
        <v>8</v>
      </c>
      <c r="M8" s="7" t="s">
        <v>7</v>
      </c>
      <c r="N8" s="6" t="s">
        <v>8</v>
      </c>
      <c r="O8" s="7" t="s">
        <v>7</v>
      </c>
      <c r="P8" s="7" t="s">
        <v>7</v>
      </c>
      <c r="Q8" s="7" t="s">
        <v>8</v>
      </c>
      <c r="R8" s="7" t="s">
        <v>8</v>
      </c>
      <c r="S8" s="6" t="s">
        <v>8</v>
      </c>
      <c r="T8" s="18"/>
      <c r="U8" s="45"/>
      <c r="V8" s="45"/>
      <c r="W8" s="18"/>
      <c r="X8" s="28"/>
      <c r="Y8" s="18"/>
    </row>
    <row r="9" spans="1:26" x14ac:dyDescent="0.25">
      <c r="A9" s="14">
        <v>1</v>
      </c>
      <c r="B9" s="11" t="s">
        <v>15</v>
      </c>
      <c r="C9" s="9">
        <v>4.3749999999999995E-3</v>
      </c>
      <c r="D9" s="6"/>
      <c r="E9" s="6">
        <v>5</v>
      </c>
      <c r="F9" s="9">
        <v>9.8379629629629642E-4</v>
      </c>
      <c r="G9" s="6">
        <v>1</v>
      </c>
      <c r="H9" s="9">
        <v>2.5115740740740741E-3</v>
      </c>
      <c r="I9" s="10">
        <v>2</v>
      </c>
      <c r="J9" s="6"/>
      <c r="K9" s="6">
        <v>4</v>
      </c>
      <c r="L9" s="6"/>
      <c r="M9" s="9">
        <v>1.3657407407407409E-3</v>
      </c>
      <c r="N9" s="6"/>
      <c r="O9" s="9">
        <v>5.0925925925925921E-4</v>
      </c>
      <c r="P9" s="9">
        <v>6.5972222222222213E-4</v>
      </c>
      <c r="Q9" s="10"/>
      <c r="R9" s="10"/>
      <c r="S9" s="6">
        <v>4</v>
      </c>
      <c r="T9" s="10">
        <f>S9+R9+Q9+N9+L9+K9+J9+I9+G9+E9+D9</f>
        <v>16</v>
      </c>
      <c r="U9" s="40">
        <f>IF(T9&gt;0,T9*Z7)</f>
        <v>2.7777777777777779E-3</v>
      </c>
      <c r="V9" s="40">
        <f>C9+F9+H9+M9+O9+P9</f>
        <v>1.0405092592592591E-2</v>
      </c>
      <c r="W9" s="15">
        <f>U9+V9</f>
        <v>1.3182870370370369E-2</v>
      </c>
      <c r="X9" s="11">
        <v>1</v>
      </c>
      <c r="Y9" s="11">
        <v>300</v>
      </c>
    </row>
    <row r="10" spans="1:26" x14ac:dyDescent="0.25">
      <c r="A10" s="14">
        <v>2</v>
      </c>
      <c r="B10" s="11" t="s">
        <v>12</v>
      </c>
      <c r="C10" s="9">
        <v>4.1666666666666666E-3</v>
      </c>
      <c r="D10" s="6"/>
      <c r="E10" s="6"/>
      <c r="F10" s="9">
        <v>9.8379629629629642E-4</v>
      </c>
      <c r="G10" s="6">
        <v>1</v>
      </c>
      <c r="H10" s="9">
        <v>2.8240740740740739E-3</v>
      </c>
      <c r="I10" s="10">
        <v>4</v>
      </c>
      <c r="J10" s="6">
        <v>2</v>
      </c>
      <c r="K10" s="6">
        <v>2</v>
      </c>
      <c r="L10" s="6">
        <v>5</v>
      </c>
      <c r="M10" s="9">
        <v>1.1111111111111111E-3</v>
      </c>
      <c r="N10" s="6"/>
      <c r="O10" s="9">
        <v>4.1666666666666669E-4</v>
      </c>
      <c r="P10" s="9">
        <v>2.4074074074074076E-3</v>
      </c>
      <c r="Q10" s="10"/>
      <c r="R10" s="10"/>
      <c r="S10" s="6">
        <v>3</v>
      </c>
      <c r="T10" s="10">
        <f>S10+R10+Q10+N10+L10+K10+J10+I10+G10+E10+D10</f>
        <v>17</v>
      </c>
      <c r="U10" s="40">
        <f>IF(T10&gt;0,T10*Z7)</f>
        <v>2.9513888888888888E-3</v>
      </c>
      <c r="V10" s="40">
        <f>C10+F10+H10+M10+O10+P10</f>
        <v>1.1909722222222221E-2</v>
      </c>
      <c r="W10" s="15">
        <f>U10+V10</f>
        <v>1.486111111111111E-2</v>
      </c>
      <c r="X10" s="11">
        <v>2</v>
      </c>
      <c r="Y10" s="11">
        <v>280</v>
      </c>
    </row>
    <row r="11" spans="1:26" ht="15" customHeight="1" x14ac:dyDescent="0.25">
      <c r="A11" s="14">
        <v>3</v>
      </c>
      <c r="B11" s="11" t="s">
        <v>14</v>
      </c>
      <c r="C11" s="9">
        <v>3.8194444444444443E-3</v>
      </c>
      <c r="D11" s="6"/>
      <c r="E11" s="6">
        <v>6</v>
      </c>
      <c r="F11" s="9">
        <v>1.6666666666666668E-3</v>
      </c>
      <c r="G11" s="6">
        <v>1</v>
      </c>
      <c r="H11" s="9">
        <v>3.9120370370370368E-3</v>
      </c>
      <c r="I11" s="10">
        <v>6</v>
      </c>
      <c r="J11" s="6"/>
      <c r="K11" s="6">
        <v>3</v>
      </c>
      <c r="L11" s="6">
        <v>10</v>
      </c>
      <c r="M11" s="9">
        <v>1.9560185185185184E-3</v>
      </c>
      <c r="N11" s="6"/>
      <c r="O11" s="9">
        <v>4.0509259259259258E-4</v>
      </c>
      <c r="P11" s="9">
        <v>7.0601851851851847E-4</v>
      </c>
      <c r="Q11" s="10"/>
      <c r="R11" s="10"/>
      <c r="S11" s="6">
        <v>4</v>
      </c>
      <c r="T11" s="10">
        <f>S11+R11+Q11+N11+L11+K11+J11+I11+G11+E11+D11</f>
        <v>30</v>
      </c>
      <c r="U11" s="40">
        <f>IF(T11&gt;0,T11*Z7)</f>
        <v>5.2083333333333339E-3</v>
      </c>
      <c r="V11" s="40">
        <f>C11+F11+H11+M11+O11+P11</f>
        <v>1.2465277777777778E-2</v>
      </c>
      <c r="W11" s="15">
        <f>U11+V11</f>
        <v>1.7673611111111112E-2</v>
      </c>
      <c r="X11" s="11">
        <v>3</v>
      </c>
      <c r="Y11" s="11">
        <v>260</v>
      </c>
    </row>
    <row r="12" spans="1:26" ht="15" customHeight="1" x14ac:dyDescent="0.25">
      <c r="A12" s="8">
        <v>4</v>
      </c>
      <c r="B12" s="6" t="s">
        <v>40</v>
      </c>
      <c r="C12" s="9">
        <v>2.4305555555555556E-3</v>
      </c>
      <c r="D12" s="6"/>
      <c r="E12" s="6">
        <v>9</v>
      </c>
      <c r="F12" s="9">
        <v>1.4930555555555556E-3</v>
      </c>
      <c r="G12" s="6"/>
      <c r="H12" s="9">
        <v>5.7060185185185191E-3</v>
      </c>
      <c r="I12" s="10">
        <v>4</v>
      </c>
      <c r="J12" s="6">
        <v>1</v>
      </c>
      <c r="K12" s="6">
        <v>3</v>
      </c>
      <c r="L12" s="6">
        <v>1</v>
      </c>
      <c r="M12" s="9">
        <v>2.6967592592592594E-3</v>
      </c>
      <c r="N12" s="6"/>
      <c r="O12" s="9">
        <v>5.5555555555555556E-4</v>
      </c>
      <c r="P12" s="9">
        <v>3.2175925925925926E-3</v>
      </c>
      <c r="Q12" s="10"/>
      <c r="R12" s="10"/>
      <c r="S12" s="6">
        <v>4</v>
      </c>
      <c r="T12" s="10">
        <f>S12+R12+Q12+N12+L12+K12+J12+I12+G12+E12+D12</f>
        <v>22</v>
      </c>
      <c r="U12" s="40">
        <f>IF(T12&gt;0,T12*Z7)</f>
        <v>3.8194444444444448E-3</v>
      </c>
      <c r="V12" s="40">
        <f>C12+F12+H12+M12+O12+P12</f>
        <v>1.6099537037037037E-2</v>
      </c>
      <c r="W12" s="9">
        <f>U12+V12</f>
        <v>1.9918981481481482E-2</v>
      </c>
      <c r="X12" s="6">
        <v>4</v>
      </c>
      <c r="Y12" s="6">
        <v>240</v>
      </c>
    </row>
    <row r="13" spans="1:26" x14ac:dyDescent="0.25">
      <c r="A13" s="8">
        <v>5</v>
      </c>
      <c r="B13" s="6" t="s">
        <v>23</v>
      </c>
      <c r="C13" s="9">
        <v>6.5972222222222222E-3</v>
      </c>
      <c r="D13" s="6"/>
      <c r="E13" s="6">
        <v>5</v>
      </c>
      <c r="F13" s="9">
        <v>1.712962962962963E-3</v>
      </c>
      <c r="G13" s="6">
        <v>1</v>
      </c>
      <c r="H13" s="9">
        <v>5.4861111111111117E-3</v>
      </c>
      <c r="I13" s="10">
        <v>4</v>
      </c>
      <c r="J13" s="6">
        <v>2</v>
      </c>
      <c r="K13" s="6">
        <v>3</v>
      </c>
      <c r="L13" s="6"/>
      <c r="M13" s="9">
        <v>2.5578703703703705E-3</v>
      </c>
      <c r="N13" s="6"/>
      <c r="O13" s="9">
        <v>7.7546296296296304E-4</v>
      </c>
      <c r="P13" s="9">
        <v>1.712962962962963E-3</v>
      </c>
      <c r="Q13" s="10"/>
      <c r="R13" s="10"/>
      <c r="S13" s="6">
        <v>4</v>
      </c>
      <c r="T13" s="10">
        <f>S13+R13+Q13+N13+L13+K13+J13+I13+G13+E13+D13</f>
        <v>19</v>
      </c>
      <c r="U13" s="40">
        <f>IF(T13&gt;0,T13*Z7)</f>
        <v>3.2986111111111111E-3</v>
      </c>
      <c r="V13" s="40">
        <f>C13+F13+H13+M13+O13+P13</f>
        <v>1.8842592592592591E-2</v>
      </c>
      <c r="W13" s="9">
        <f>U13+V13</f>
        <v>2.2141203703703701E-2</v>
      </c>
      <c r="X13" s="6">
        <v>5</v>
      </c>
      <c r="Y13" s="6">
        <v>220</v>
      </c>
    </row>
    <row r="14" spans="1:26" x14ac:dyDescent="0.25">
      <c r="A14" s="8">
        <v>6</v>
      </c>
      <c r="B14" s="6" t="s">
        <v>39</v>
      </c>
      <c r="C14" s="9">
        <v>4.3981481481481484E-3</v>
      </c>
      <c r="D14" s="6"/>
      <c r="E14" s="6">
        <v>11</v>
      </c>
      <c r="F14" s="9">
        <v>1.8171296296296297E-3</v>
      </c>
      <c r="G14" s="6">
        <v>2</v>
      </c>
      <c r="H14" s="9">
        <v>8.7152777777777784E-3</v>
      </c>
      <c r="I14" s="10"/>
      <c r="J14" s="6">
        <v>1</v>
      </c>
      <c r="K14" s="6">
        <v>3</v>
      </c>
      <c r="L14" s="6">
        <v>10</v>
      </c>
      <c r="M14" s="9">
        <v>4.7222222222222223E-3</v>
      </c>
      <c r="N14" s="6"/>
      <c r="O14" s="9">
        <v>8.1018518518518516E-4</v>
      </c>
      <c r="P14" s="9">
        <v>2.4768518518518516E-3</v>
      </c>
      <c r="Q14" s="10"/>
      <c r="R14" s="10"/>
      <c r="S14" s="6">
        <v>4</v>
      </c>
      <c r="T14" s="10">
        <f>S14+R14+Q14+N14+L14+K14+J14+I14+G14+E14+D14</f>
        <v>31</v>
      </c>
      <c r="U14" s="40">
        <f>IF(T14&gt;0,T14*Z7)</f>
        <v>5.3819444444444444E-3</v>
      </c>
      <c r="V14" s="40">
        <f>C14+F14+H14+M14+O14+P14</f>
        <v>2.2939814814814816E-2</v>
      </c>
      <c r="W14" s="9">
        <f>U14+V14</f>
        <v>2.8321759259259262E-2</v>
      </c>
      <c r="X14" s="6">
        <v>6</v>
      </c>
      <c r="Y14" s="6">
        <v>210</v>
      </c>
    </row>
    <row r="15" spans="1:26" x14ac:dyDescent="0.25">
      <c r="A15" s="1"/>
      <c r="X15" s="1"/>
    </row>
    <row r="16" spans="1:26" x14ac:dyDescent="0.25">
      <c r="A16" s="1"/>
      <c r="B16" s="17" t="s">
        <v>29</v>
      </c>
      <c r="C16" s="17"/>
      <c r="D16" s="17"/>
      <c r="E16" s="17"/>
      <c r="F16" s="17"/>
      <c r="G16" s="1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7" t="s">
        <v>30</v>
      </c>
      <c r="C18" s="17"/>
      <c r="D18" s="17"/>
      <c r="E18" s="17"/>
      <c r="F18" s="17"/>
      <c r="G18" s="1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</sheetData>
  <mergeCells count="29">
    <mergeCell ref="U6:U8"/>
    <mergeCell ref="Z5:Z6"/>
    <mergeCell ref="V6:V8"/>
    <mergeCell ref="B6:B8"/>
    <mergeCell ref="I6:I7"/>
    <mergeCell ref="J6:J7"/>
    <mergeCell ref="K6:K7"/>
    <mergeCell ref="L6:M7"/>
    <mergeCell ref="E6:F7"/>
    <mergeCell ref="G6:H7"/>
    <mergeCell ref="P6:Q7"/>
    <mergeCell ref="S6:S7"/>
    <mergeCell ref="C6:D7"/>
    <mergeCell ref="R6:R7"/>
    <mergeCell ref="B16:G16"/>
    <mergeCell ref="B18:G18"/>
    <mergeCell ref="Y6:Y8"/>
    <mergeCell ref="A1:Y1"/>
    <mergeCell ref="A2:Y2"/>
    <mergeCell ref="A3:Y3"/>
    <mergeCell ref="A4:Y4"/>
    <mergeCell ref="S5:Y5"/>
    <mergeCell ref="A6:A8"/>
    <mergeCell ref="A5:B5"/>
    <mergeCell ref="D5:O5"/>
    <mergeCell ref="T6:T8"/>
    <mergeCell ref="W6:W8"/>
    <mergeCell ref="X6:X8"/>
    <mergeCell ref="N6:O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activeCell="E15" sqref="E15"/>
    </sheetView>
  </sheetViews>
  <sheetFormatPr defaultRowHeight="15" x14ac:dyDescent="0.25"/>
  <cols>
    <col min="1" max="1" width="6.28515625" customWidth="1"/>
    <col min="2" max="2" width="26.85546875" customWidth="1"/>
    <col min="3" max="3" width="17.140625" customWidth="1"/>
    <col min="4" max="4" width="16" customWidth="1"/>
  </cols>
  <sheetData>
    <row r="1" spans="1:8" x14ac:dyDescent="0.25">
      <c r="A1" s="19" t="s">
        <v>16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20" t="s">
        <v>17</v>
      </c>
      <c r="B2" s="20"/>
      <c r="C2" s="20"/>
      <c r="D2" s="20"/>
      <c r="E2" s="20"/>
      <c r="F2" s="20"/>
      <c r="G2" s="20"/>
      <c r="H2" s="20"/>
    </row>
    <row r="3" spans="1:8" ht="18.75" x14ac:dyDescent="0.3">
      <c r="A3" s="21" t="s">
        <v>45</v>
      </c>
      <c r="B3" s="21"/>
      <c r="C3" s="21"/>
      <c r="D3" s="21"/>
      <c r="E3" s="21"/>
      <c r="F3" s="21"/>
      <c r="G3" s="21"/>
      <c r="H3" s="21"/>
    </row>
    <row r="4" spans="1:8" ht="21" thickBot="1" x14ac:dyDescent="0.3">
      <c r="A4" s="22" t="s">
        <v>26</v>
      </c>
      <c r="B4" s="22"/>
      <c r="C4" s="22"/>
      <c r="D4" s="22"/>
      <c r="E4" s="22"/>
      <c r="F4" s="22"/>
      <c r="G4" s="22"/>
      <c r="H4" s="22"/>
    </row>
    <row r="5" spans="1:8" ht="15.75" thickTop="1" x14ac:dyDescent="0.25">
      <c r="A5" s="30" t="s">
        <v>44</v>
      </c>
      <c r="B5" s="30"/>
      <c r="C5" s="31" t="s">
        <v>19</v>
      </c>
      <c r="D5" s="31"/>
      <c r="E5" s="31"/>
      <c r="F5" s="31"/>
      <c r="G5" s="31"/>
      <c r="H5" s="31"/>
    </row>
    <row r="6" spans="1:8" x14ac:dyDescent="0.25">
      <c r="A6" s="25" t="s">
        <v>20</v>
      </c>
      <c r="B6" s="29" t="s">
        <v>0</v>
      </c>
      <c r="C6" s="18" t="s">
        <v>27</v>
      </c>
      <c r="D6" s="28" t="s">
        <v>11</v>
      </c>
      <c r="E6" s="25" t="s">
        <v>28</v>
      </c>
    </row>
    <row r="7" spans="1:8" x14ac:dyDescent="0.25">
      <c r="A7" s="25"/>
      <c r="B7" s="29"/>
      <c r="C7" s="18"/>
      <c r="D7" s="28"/>
      <c r="E7" s="25"/>
    </row>
    <row r="8" spans="1:8" x14ac:dyDescent="0.25">
      <c r="A8" s="25"/>
      <c r="B8" s="29"/>
      <c r="C8" s="18"/>
      <c r="D8" s="28"/>
      <c r="E8" s="25"/>
    </row>
    <row r="9" spans="1:8" x14ac:dyDescent="0.25">
      <c r="A9" s="14">
        <v>1</v>
      </c>
      <c r="B9" s="11" t="s">
        <v>12</v>
      </c>
      <c r="C9" s="14">
        <v>19</v>
      </c>
      <c r="D9" s="14">
        <v>1</v>
      </c>
      <c r="E9" s="14">
        <v>100</v>
      </c>
    </row>
    <row r="10" spans="1:8" x14ac:dyDescent="0.25">
      <c r="A10" s="14">
        <v>2</v>
      </c>
      <c r="B10" s="11" t="s">
        <v>23</v>
      </c>
      <c r="C10" s="14">
        <v>15</v>
      </c>
      <c r="D10" s="14">
        <v>2</v>
      </c>
      <c r="E10" s="14">
        <v>95</v>
      </c>
    </row>
    <row r="11" spans="1:8" x14ac:dyDescent="0.25">
      <c r="A11" s="14">
        <v>3</v>
      </c>
      <c r="B11" s="11" t="s">
        <v>14</v>
      </c>
      <c r="C11" s="14">
        <v>14</v>
      </c>
      <c r="D11" s="14">
        <v>3</v>
      </c>
      <c r="E11" s="14">
        <v>90</v>
      </c>
    </row>
    <row r="12" spans="1:8" x14ac:dyDescent="0.25">
      <c r="A12" s="8">
        <v>4</v>
      </c>
      <c r="B12" s="6" t="s">
        <v>39</v>
      </c>
      <c r="C12" s="8">
        <v>12</v>
      </c>
      <c r="D12" s="8">
        <v>4</v>
      </c>
      <c r="E12" s="8">
        <v>85</v>
      </c>
    </row>
    <row r="13" spans="1:8" x14ac:dyDescent="0.25">
      <c r="A13" s="8">
        <v>5</v>
      </c>
      <c r="B13" s="6" t="s">
        <v>15</v>
      </c>
      <c r="C13" s="8">
        <v>10</v>
      </c>
      <c r="D13" s="8">
        <v>5</v>
      </c>
      <c r="E13" s="8">
        <v>80</v>
      </c>
    </row>
    <row r="14" spans="1:8" x14ac:dyDescent="0.25">
      <c r="A14" s="8">
        <v>6</v>
      </c>
      <c r="B14" s="6" t="s">
        <v>40</v>
      </c>
      <c r="C14" s="8">
        <v>5</v>
      </c>
      <c r="D14" s="8">
        <v>6</v>
      </c>
      <c r="E14" s="8">
        <v>75</v>
      </c>
    </row>
    <row r="17" spans="1:8" x14ac:dyDescent="0.25">
      <c r="A17" s="1"/>
      <c r="B17" s="17" t="s">
        <v>24</v>
      </c>
      <c r="C17" s="17"/>
      <c r="D17" s="17"/>
      <c r="E17" s="17"/>
      <c r="F17" s="17"/>
      <c r="G17" s="17"/>
      <c r="H17" s="17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7" t="s">
        <v>25</v>
      </c>
      <c r="C19" s="17"/>
      <c r="D19" s="17"/>
      <c r="E19" s="17"/>
      <c r="F19" s="17"/>
      <c r="G19" s="17"/>
      <c r="H19" s="17"/>
    </row>
    <row r="52" spans="9:19" x14ac:dyDescent="0.25"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9:19" ht="15.75" x14ac:dyDescent="0.25"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9:19" ht="18.75" x14ac:dyDescent="0.3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9:19" ht="20.25" x14ac:dyDescent="0.25"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9:19" ht="22.5" x14ac:dyDescent="0.25">
      <c r="I56" s="13"/>
      <c r="J56" s="13"/>
      <c r="K56" s="13"/>
      <c r="L56" s="13"/>
      <c r="M56" s="13"/>
      <c r="N56" s="13"/>
      <c r="O56" s="13"/>
      <c r="P56" s="3"/>
      <c r="Q56" s="3"/>
      <c r="R56" s="3"/>
      <c r="S56" s="3"/>
    </row>
  </sheetData>
  <mergeCells count="13">
    <mergeCell ref="A1:H1"/>
    <mergeCell ref="A2:H2"/>
    <mergeCell ref="A3:H3"/>
    <mergeCell ref="A4:H4"/>
    <mergeCell ref="A5:B5"/>
    <mergeCell ref="C5:H5"/>
    <mergeCell ref="B17:H17"/>
    <mergeCell ref="B19:H19"/>
    <mergeCell ref="E6:E8"/>
    <mergeCell ref="A6:A8"/>
    <mergeCell ref="B6:B8"/>
    <mergeCell ref="C6:C8"/>
    <mergeCell ref="D6:D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9" sqref="F19"/>
    </sheetView>
  </sheetViews>
  <sheetFormatPr defaultRowHeight="15" x14ac:dyDescent="0.25"/>
  <cols>
    <col min="1" max="1" width="5" customWidth="1"/>
    <col min="2" max="2" width="22" customWidth="1"/>
    <col min="6" max="6" width="9.140625" customWidth="1"/>
    <col min="7" max="8" width="9.140625" hidden="1" customWidth="1"/>
    <col min="9" max="9" width="12" bestFit="1" customWidth="1"/>
  </cols>
  <sheetData>
    <row r="1" spans="1:10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75" x14ac:dyDescent="0.25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8.75" x14ac:dyDescent="0.3">
      <c r="A3" s="21" t="s">
        <v>45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21" thickBot="1" x14ac:dyDescent="0.3">
      <c r="A4" s="22" t="s">
        <v>31</v>
      </c>
      <c r="B4" s="22"/>
      <c r="C4" s="22"/>
      <c r="D4" s="22"/>
      <c r="E4" s="22"/>
      <c r="F4" s="22"/>
      <c r="G4" s="22"/>
      <c r="H4" s="22"/>
      <c r="I4" s="22"/>
      <c r="J4" s="22"/>
    </row>
    <row r="5" spans="1:10" ht="23.25" thickTop="1" x14ac:dyDescent="0.25">
      <c r="A5" s="26" t="s">
        <v>44</v>
      </c>
      <c r="B5" s="26"/>
      <c r="C5" s="27"/>
      <c r="D5" s="27"/>
      <c r="E5" s="27"/>
      <c r="F5" s="27"/>
      <c r="G5" s="27"/>
      <c r="H5" s="27"/>
      <c r="I5" s="24" t="s">
        <v>19</v>
      </c>
      <c r="J5" s="24"/>
    </row>
    <row r="6" spans="1:10" ht="15" customHeight="1" x14ac:dyDescent="0.25">
      <c r="A6" s="25" t="s">
        <v>20</v>
      </c>
      <c r="B6" s="29" t="s">
        <v>0</v>
      </c>
      <c r="C6" s="18" t="s">
        <v>32</v>
      </c>
      <c r="D6" s="18"/>
      <c r="E6" s="18" t="s">
        <v>33</v>
      </c>
      <c r="F6" s="18"/>
      <c r="G6" s="18"/>
      <c r="H6" s="18"/>
      <c r="I6" s="18" t="s">
        <v>34</v>
      </c>
      <c r="J6" s="28" t="s">
        <v>11</v>
      </c>
    </row>
    <row r="7" spans="1:10" x14ac:dyDescent="0.25">
      <c r="A7" s="25"/>
      <c r="B7" s="29"/>
      <c r="C7" s="18"/>
      <c r="D7" s="18"/>
      <c r="E7" s="18"/>
      <c r="F7" s="18"/>
      <c r="G7" s="18"/>
      <c r="H7" s="18"/>
      <c r="I7" s="18"/>
      <c r="J7" s="28"/>
    </row>
    <row r="8" spans="1:10" ht="30" x14ac:dyDescent="0.25">
      <c r="A8" s="25"/>
      <c r="B8" s="29"/>
      <c r="C8" s="6" t="s">
        <v>11</v>
      </c>
      <c r="D8" s="7" t="s">
        <v>28</v>
      </c>
      <c r="E8" s="6" t="s">
        <v>11</v>
      </c>
      <c r="F8" s="7" t="s">
        <v>28</v>
      </c>
      <c r="G8" s="6"/>
      <c r="H8" s="7"/>
      <c r="I8" s="18"/>
      <c r="J8" s="28"/>
    </row>
    <row r="9" spans="1:10" x14ac:dyDescent="0.25">
      <c r="A9" s="14">
        <v>1</v>
      </c>
      <c r="B9" s="11" t="s">
        <v>12</v>
      </c>
      <c r="C9" s="10">
        <v>2</v>
      </c>
      <c r="D9" s="6">
        <v>280</v>
      </c>
      <c r="E9" s="10">
        <v>1</v>
      </c>
      <c r="F9" s="6">
        <v>100</v>
      </c>
      <c r="G9" s="10"/>
      <c r="H9" s="10"/>
      <c r="I9" s="10">
        <f>D9+F9</f>
        <v>380</v>
      </c>
      <c r="J9" s="11">
        <v>1</v>
      </c>
    </row>
    <row r="10" spans="1:10" x14ac:dyDescent="0.25">
      <c r="A10" s="14">
        <v>2</v>
      </c>
      <c r="B10" s="11" t="s">
        <v>15</v>
      </c>
      <c r="C10" s="10">
        <v>1</v>
      </c>
      <c r="D10" s="6">
        <v>300</v>
      </c>
      <c r="E10" s="10">
        <v>5</v>
      </c>
      <c r="F10" s="6">
        <v>80</v>
      </c>
      <c r="G10" s="10"/>
      <c r="H10" s="10"/>
      <c r="I10" s="10">
        <f t="shared" ref="I10:I14" si="0">D10+F10</f>
        <v>380</v>
      </c>
      <c r="J10" s="11">
        <v>1</v>
      </c>
    </row>
    <row r="11" spans="1:10" x14ac:dyDescent="0.25">
      <c r="A11" s="14">
        <v>3</v>
      </c>
      <c r="B11" s="11" t="s">
        <v>14</v>
      </c>
      <c r="C11" s="10">
        <v>3</v>
      </c>
      <c r="D11" s="6">
        <v>260</v>
      </c>
      <c r="E11" s="10">
        <v>3</v>
      </c>
      <c r="F11" s="6">
        <v>90</v>
      </c>
      <c r="G11" s="10"/>
      <c r="H11" s="10"/>
      <c r="I11" s="10">
        <f t="shared" si="0"/>
        <v>350</v>
      </c>
      <c r="J11" s="11">
        <v>3</v>
      </c>
    </row>
    <row r="12" spans="1:10" x14ac:dyDescent="0.25">
      <c r="A12" s="8">
        <v>4</v>
      </c>
      <c r="B12" s="6" t="s">
        <v>40</v>
      </c>
      <c r="C12" s="10">
        <v>4</v>
      </c>
      <c r="D12" s="6">
        <v>240</v>
      </c>
      <c r="E12" s="10">
        <v>6</v>
      </c>
      <c r="F12" s="6">
        <v>75</v>
      </c>
      <c r="G12" s="10"/>
      <c r="H12" s="10"/>
      <c r="I12" s="10">
        <f t="shared" si="0"/>
        <v>315</v>
      </c>
      <c r="J12" s="6">
        <v>4</v>
      </c>
    </row>
    <row r="13" spans="1:10" x14ac:dyDescent="0.25">
      <c r="A13" s="8">
        <v>5</v>
      </c>
      <c r="B13" s="6" t="s">
        <v>23</v>
      </c>
      <c r="C13" s="10">
        <v>5</v>
      </c>
      <c r="D13" s="6">
        <v>220</v>
      </c>
      <c r="E13" s="10">
        <v>2</v>
      </c>
      <c r="F13" s="6">
        <v>95</v>
      </c>
      <c r="G13" s="10"/>
      <c r="H13" s="10"/>
      <c r="I13" s="10">
        <f t="shared" si="0"/>
        <v>315</v>
      </c>
      <c r="J13" s="6">
        <v>4</v>
      </c>
    </row>
    <row r="14" spans="1:10" x14ac:dyDescent="0.25">
      <c r="A14" s="8">
        <v>6</v>
      </c>
      <c r="B14" s="6" t="s">
        <v>39</v>
      </c>
      <c r="C14" s="10">
        <v>6</v>
      </c>
      <c r="D14" s="6">
        <v>210</v>
      </c>
      <c r="E14" s="10">
        <v>4</v>
      </c>
      <c r="F14" s="6">
        <v>85</v>
      </c>
      <c r="G14" s="10"/>
      <c r="H14" s="10"/>
      <c r="I14" s="10">
        <f t="shared" si="0"/>
        <v>295</v>
      </c>
      <c r="J14" s="6">
        <v>6</v>
      </c>
    </row>
    <row r="16" spans="1:10" x14ac:dyDescent="0.25">
      <c r="A16" s="1"/>
      <c r="B16" s="17" t="s">
        <v>35</v>
      </c>
      <c r="C16" s="17"/>
      <c r="D16" s="17"/>
      <c r="E16" s="17"/>
      <c r="F16" s="17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7" t="s">
        <v>36</v>
      </c>
      <c r="C18" s="17"/>
      <c r="D18" s="17"/>
      <c r="E18" s="17"/>
      <c r="F18" s="17"/>
      <c r="G18" s="1"/>
      <c r="H18" s="1"/>
      <c r="I18" s="1"/>
      <c r="J18" s="1"/>
    </row>
  </sheetData>
  <mergeCells count="16">
    <mergeCell ref="A6:A8"/>
    <mergeCell ref="B6:B8"/>
    <mergeCell ref="C6:D7"/>
    <mergeCell ref="E6:F7"/>
    <mergeCell ref="A1:J1"/>
    <mergeCell ref="A2:J2"/>
    <mergeCell ref="A3:J3"/>
    <mergeCell ref="A4:J4"/>
    <mergeCell ref="A5:B5"/>
    <mergeCell ref="C5:H5"/>
    <mergeCell ref="I5:J5"/>
    <mergeCell ref="I6:I8"/>
    <mergeCell ref="J6:J8"/>
    <mergeCell ref="B16:F16"/>
    <mergeCell ref="B18:F18"/>
    <mergeCell ref="G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opLeftCell="A4" workbookViewId="0">
      <selection activeCell="H21" sqref="H21"/>
    </sheetView>
  </sheetViews>
  <sheetFormatPr defaultRowHeight="15" x14ac:dyDescent="0.25"/>
  <cols>
    <col min="2" max="2" width="19.5703125" customWidth="1"/>
  </cols>
  <sheetData>
    <row r="1" spans="1:8" x14ac:dyDescent="0.25">
      <c r="A1" s="19" t="s">
        <v>16</v>
      </c>
      <c r="B1" s="19"/>
      <c r="C1" s="19"/>
      <c r="D1" s="19"/>
      <c r="E1" s="19"/>
      <c r="F1" s="19"/>
      <c r="G1" s="19"/>
      <c r="H1" s="19"/>
    </row>
    <row r="2" spans="1:8" ht="15.75" x14ac:dyDescent="0.25">
      <c r="A2" s="20" t="s">
        <v>17</v>
      </c>
      <c r="B2" s="20"/>
      <c r="C2" s="20"/>
      <c r="D2" s="20"/>
      <c r="E2" s="20"/>
      <c r="F2" s="20"/>
      <c r="G2" s="20"/>
      <c r="H2" s="20"/>
    </row>
    <row r="3" spans="1:8" ht="18.75" x14ac:dyDescent="0.3">
      <c r="A3" s="21" t="s">
        <v>45</v>
      </c>
      <c r="B3" s="21"/>
      <c r="C3" s="21"/>
      <c r="D3" s="21"/>
      <c r="E3" s="21"/>
      <c r="F3" s="21"/>
      <c r="G3" s="21"/>
      <c r="H3" s="21"/>
    </row>
    <row r="4" spans="1:8" ht="21" thickBot="1" x14ac:dyDescent="0.3">
      <c r="A4" s="22" t="s">
        <v>51</v>
      </c>
      <c r="B4" s="22"/>
      <c r="C4" s="22"/>
      <c r="D4" s="22"/>
      <c r="E4" s="22"/>
      <c r="F4" s="22"/>
      <c r="G4" s="22"/>
      <c r="H4" s="22"/>
    </row>
    <row r="5" spans="1:8" ht="23.25" thickTop="1" x14ac:dyDescent="0.25">
      <c r="A5" s="26" t="s">
        <v>44</v>
      </c>
      <c r="B5" s="26"/>
      <c r="C5" s="27"/>
      <c r="D5" s="27"/>
      <c r="E5" s="27"/>
      <c r="F5" s="27"/>
      <c r="G5" s="24" t="s">
        <v>19</v>
      </c>
      <c r="H5" s="24"/>
    </row>
    <row r="6" spans="1:8" ht="15" customHeight="1" x14ac:dyDescent="0.25">
      <c r="A6" s="25" t="s">
        <v>20</v>
      </c>
      <c r="B6" s="29" t="s">
        <v>0</v>
      </c>
      <c r="C6" s="18" t="s">
        <v>32</v>
      </c>
      <c r="D6" s="18"/>
      <c r="E6" s="18" t="s">
        <v>33</v>
      </c>
      <c r="F6" s="18"/>
      <c r="G6" s="18" t="s">
        <v>34</v>
      </c>
      <c r="H6" s="28" t="s">
        <v>11</v>
      </c>
    </row>
    <row r="7" spans="1:8" x14ac:dyDescent="0.25">
      <c r="A7" s="25"/>
      <c r="B7" s="29"/>
      <c r="C7" s="18"/>
      <c r="D7" s="18"/>
      <c r="E7" s="18"/>
      <c r="F7" s="18"/>
      <c r="G7" s="18"/>
      <c r="H7" s="28"/>
    </row>
    <row r="8" spans="1:8" ht="30" x14ac:dyDescent="0.25">
      <c r="A8" s="25"/>
      <c r="B8" s="29"/>
      <c r="C8" s="6" t="s">
        <v>11</v>
      </c>
      <c r="D8" s="7" t="s">
        <v>28</v>
      </c>
      <c r="E8" s="6" t="s">
        <v>11</v>
      </c>
      <c r="F8" s="7" t="s">
        <v>28</v>
      </c>
      <c r="G8" s="18"/>
      <c r="H8" s="28"/>
    </row>
    <row r="9" spans="1:8" ht="28.5" x14ac:dyDescent="0.25">
      <c r="A9" s="14">
        <v>1</v>
      </c>
      <c r="B9" s="47" t="s">
        <v>15</v>
      </c>
      <c r="C9" s="10">
        <v>1</v>
      </c>
      <c r="D9" s="6">
        <v>300</v>
      </c>
      <c r="E9" s="10">
        <v>2</v>
      </c>
      <c r="F9" s="6">
        <v>95</v>
      </c>
      <c r="G9" s="10">
        <f>D9+F9</f>
        <v>395</v>
      </c>
      <c r="H9" s="11">
        <v>1</v>
      </c>
    </row>
    <row r="10" spans="1:8" x14ac:dyDescent="0.25">
      <c r="A10" s="14">
        <v>2</v>
      </c>
      <c r="B10" s="11" t="s">
        <v>14</v>
      </c>
      <c r="C10" s="10">
        <v>2</v>
      </c>
      <c r="D10" s="6">
        <v>280</v>
      </c>
      <c r="E10" s="10">
        <v>6</v>
      </c>
      <c r="F10" s="6">
        <v>75</v>
      </c>
      <c r="G10" s="10">
        <f t="shared" ref="G10:G14" si="0">D10+F10</f>
        <v>355</v>
      </c>
      <c r="H10" s="11">
        <v>2</v>
      </c>
    </row>
    <row r="11" spans="1:8" x14ac:dyDescent="0.25">
      <c r="A11" s="14">
        <v>3</v>
      </c>
      <c r="B11" s="11" t="s">
        <v>13</v>
      </c>
      <c r="C11" s="10">
        <v>3</v>
      </c>
      <c r="D11" s="6">
        <v>260</v>
      </c>
      <c r="E11" s="10">
        <v>4</v>
      </c>
      <c r="F11" s="6">
        <v>85</v>
      </c>
      <c r="G11" s="10">
        <f t="shared" si="0"/>
        <v>345</v>
      </c>
      <c r="H11" s="11">
        <v>3</v>
      </c>
    </row>
    <row r="12" spans="1:8" x14ac:dyDescent="0.25">
      <c r="A12" s="14">
        <v>4</v>
      </c>
      <c r="B12" s="6" t="s">
        <v>12</v>
      </c>
      <c r="C12" s="10">
        <v>4</v>
      </c>
      <c r="D12" s="6">
        <v>240</v>
      </c>
      <c r="E12" s="10">
        <v>1</v>
      </c>
      <c r="F12" s="6">
        <v>100</v>
      </c>
      <c r="G12" s="10">
        <f t="shared" si="0"/>
        <v>340</v>
      </c>
      <c r="H12" s="6">
        <v>4</v>
      </c>
    </row>
    <row r="13" spans="1:8" x14ac:dyDescent="0.25">
      <c r="A13" s="14">
        <v>5</v>
      </c>
      <c r="B13" s="6" t="s">
        <v>39</v>
      </c>
      <c r="C13" s="10">
        <v>5</v>
      </c>
      <c r="D13" s="6">
        <v>220</v>
      </c>
      <c r="E13" s="10">
        <v>3</v>
      </c>
      <c r="F13" s="6">
        <v>90</v>
      </c>
      <c r="G13" s="10">
        <f t="shared" si="0"/>
        <v>310</v>
      </c>
      <c r="H13" s="6">
        <v>5</v>
      </c>
    </row>
    <row r="14" spans="1:8" x14ac:dyDescent="0.25">
      <c r="A14" s="14">
        <v>6</v>
      </c>
      <c r="B14" s="6" t="s">
        <v>50</v>
      </c>
      <c r="C14" s="10">
        <v>6</v>
      </c>
      <c r="D14" s="6">
        <v>200</v>
      </c>
      <c r="E14" s="10">
        <v>4</v>
      </c>
      <c r="F14" s="6">
        <v>85</v>
      </c>
      <c r="G14" s="10">
        <f t="shared" si="0"/>
        <v>285</v>
      </c>
      <c r="H14" s="6">
        <v>6</v>
      </c>
    </row>
    <row r="16" spans="1:8" x14ac:dyDescent="0.25">
      <c r="A16" s="1"/>
      <c r="B16" s="17" t="s">
        <v>37</v>
      </c>
      <c r="C16" s="17"/>
      <c r="D16" s="17"/>
      <c r="E16" s="17"/>
      <c r="F16" s="17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7" t="s">
        <v>38</v>
      </c>
      <c r="C18" s="17"/>
      <c r="D18" s="17"/>
      <c r="E18" s="17"/>
      <c r="F18" s="17"/>
      <c r="G18" s="1"/>
      <c r="H18" s="1"/>
    </row>
  </sheetData>
  <mergeCells count="15">
    <mergeCell ref="A1:H1"/>
    <mergeCell ref="A2:H2"/>
    <mergeCell ref="A3:H3"/>
    <mergeCell ref="A4:H4"/>
    <mergeCell ref="A5:B5"/>
    <mergeCell ref="C5:F5"/>
    <mergeCell ref="G5:H5"/>
    <mergeCell ref="H6:H8"/>
    <mergeCell ref="B16:F16"/>
    <mergeCell ref="B18:F18"/>
    <mergeCell ref="A6:A8"/>
    <mergeCell ref="B6:B8"/>
    <mergeCell ref="C6:D7"/>
    <mergeCell ref="E6:F7"/>
    <mergeCell ref="G6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Краевед мл</vt:lpstr>
      <vt:lpstr>КТМ мл</vt:lpstr>
      <vt:lpstr>КТМ ст</vt:lpstr>
      <vt:lpstr>Краевед ст</vt:lpstr>
      <vt:lpstr>Об зач ст</vt:lpstr>
      <vt:lpstr>Об зач мл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2021-09-13T05:22:42Z</dcterms:modified>
</cp:coreProperties>
</file>