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416" yWindow="65416" windowWidth="20640" windowHeight="11160" activeTab="5"/>
  </bookViews>
  <sheets>
    <sheet name="Мальчики 3 класс" sheetId="1" r:id="rId1"/>
    <sheet name="Девочки 3 класс" sheetId="2" r:id="rId2"/>
    <sheet name="Мальчики 4 класс" sheetId="3" r:id="rId3"/>
    <sheet name="Девочки 4 класс" sheetId="4" r:id="rId4"/>
    <sheet name="Девочки 5 класс" sheetId="5" r:id="rId5"/>
    <sheet name="Мальчики 5 класс" sheetId="6" r:id="rId6"/>
    <sheet name="Ком.пер. " sheetId="7" r:id="rId7"/>
    <sheet name="Ком.Эст." sheetId="8" r:id="rId8"/>
  </sheets>
  <definedNames/>
  <calcPr fullCalcOnLoad="1"/>
</workbook>
</file>

<file path=xl/sharedStrings.xml><?xml version="1.0" encoding="utf-8"?>
<sst xmlns="http://schemas.openxmlformats.org/spreadsheetml/2006/main" count="249" uniqueCount="94">
  <si>
    <t>№ п\п</t>
  </si>
  <si>
    <t>Ф.И. участника</t>
  </si>
  <si>
    <t>итоговое время</t>
  </si>
  <si>
    <t>Место</t>
  </si>
  <si>
    <t>Представитель</t>
  </si>
  <si>
    <t>Муниципальное бюджетное учреждение дополнительного образования "Станция детского и юношеского туризма и экскурсий"</t>
  </si>
  <si>
    <t>Сумма штрафного времени</t>
  </si>
  <si>
    <t>Сумма штрафных баллов</t>
  </si>
  <si>
    <t>Штрафные баллы за неправильно завязанный узел</t>
  </si>
  <si>
    <t>Штрафные баллы за незавязанный узел</t>
  </si>
  <si>
    <t>Протокол соревнований по"Вязке туристких узлов"</t>
  </si>
  <si>
    <t>Гречушкин М. А.</t>
  </si>
  <si>
    <t>Штрафной балл = 15 сек</t>
  </si>
  <si>
    <t>Штрафной балл = 45 сек</t>
  </si>
  <si>
    <t>Петухова Анастасия</t>
  </si>
  <si>
    <t>Гречушкин М.А.</t>
  </si>
  <si>
    <t>Бредихин М.С.</t>
  </si>
  <si>
    <r>
      <rPr>
        <sz val="11"/>
        <color indexed="8"/>
        <rFont val="Times New Roman"/>
        <family val="1"/>
      </rPr>
      <t>Главный судья соревнований                                                  __________/М.С.Бредихин</t>
    </r>
    <r>
      <rPr>
        <sz val="11"/>
        <color theme="1"/>
        <rFont val="Calibri"/>
        <family val="2"/>
      </rPr>
      <t xml:space="preserve">   </t>
    </r>
  </si>
  <si>
    <t>Время вязания узлов</t>
  </si>
  <si>
    <t>Итоговое время</t>
  </si>
  <si>
    <t>Название команды</t>
  </si>
  <si>
    <t>Бредихин М. С.</t>
  </si>
  <si>
    <t>Усанова Виктория</t>
  </si>
  <si>
    <t>Буторина Ксения</t>
  </si>
  <si>
    <t>Авашева Валентина</t>
  </si>
  <si>
    <t>Бумина Ксения</t>
  </si>
  <si>
    <r>
      <rPr>
        <sz val="11"/>
        <color indexed="8"/>
        <rFont val="Times New Roman"/>
        <family val="1"/>
      </rPr>
      <t>Главный судья соревнований                                                  __________/М. С. Бредихин</t>
    </r>
    <r>
      <rPr>
        <sz val="11"/>
        <color theme="1"/>
        <rFont val="Calibri"/>
        <family val="2"/>
      </rPr>
      <t xml:space="preserve">   </t>
    </r>
  </si>
  <si>
    <r>
      <rPr>
        <sz val="11"/>
        <color indexed="8"/>
        <rFont val="Times New Roman"/>
        <family val="1"/>
      </rPr>
      <t>Главный судья соревнований                                                            ________/М. С. Бредихин</t>
    </r>
    <r>
      <rPr>
        <sz val="11"/>
        <color theme="1"/>
        <rFont val="Calibri"/>
        <family val="2"/>
      </rPr>
      <t xml:space="preserve">   </t>
    </r>
  </si>
  <si>
    <t xml:space="preserve">17.04 2024 г. </t>
  </si>
  <si>
    <t>г. Таштагол, спортивный зал МБОУ ООШ № 8</t>
  </si>
  <si>
    <t xml:space="preserve">Младшая группа 2-3 класс (мальчики) </t>
  </si>
  <si>
    <t>Агафогов Степан</t>
  </si>
  <si>
    <t>Никули С. М.</t>
  </si>
  <si>
    <t xml:space="preserve">Дутлов Глеб </t>
  </si>
  <si>
    <t>Главный секретарь соревнований                                                   ________/С. Н. Табакаев</t>
  </si>
  <si>
    <t>Мартюшев Герман</t>
  </si>
  <si>
    <t>Дадочкина Валентина</t>
  </si>
  <si>
    <t>Южанин М. А.</t>
  </si>
  <si>
    <t>Игнатова Елена</t>
  </si>
  <si>
    <t>Никулин С. М.</t>
  </si>
  <si>
    <t>Зайцева Лидия</t>
  </si>
  <si>
    <t>Елисеева Милана</t>
  </si>
  <si>
    <t>Михалева Дарья</t>
  </si>
  <si>
    <t>Бредихина Маргарита</t>
  </si>
  <si>
    <t>Соболева Виктория</t>
  </si>
  <si>
    <t>Ощепкова Кира</t>
  </si>
  <si>
    <t xml:space="preserve">Младшая группа 2-3 класс (девочки) </t>
  </si>
  <si>
    <t>Поддубная Мария</t>
  </si>
  <si>
    <t>Табакаев С. Н.</t>
  </si>
  <si>
    <t>Морозова Ангелина</t>
  </si>
  <si>
    <t>Адыякова Кристина</t>
  </si>
  <si>
    <t>Батуева Дарья</t>
  </si>
  <si>
    <t>Богомоловаа Варвара</t>
  </si>
  <si>
    <t>Кунгурцева Полина</t>
  </si>
  <si>
    <t>Зайцева Таисия</t>
  </si>
  <si>
    <t>Гаврилина Мария</t>
  </si>
  <si>
    <t>Таранова Ксения</t>
  </si>
  <si>
    <t>Главный секретарь соревнований                                          ___________/С. Н. Табакаев</t>
  </si>
  <si>
    <t>Гольцов Виктор</t>
  </si>
  <si>
    <t>Южков Тимофей</t>
  </si>
  <si>
    <t>Южанин М.А.</t>
  </si>
  <si>
    <t>Сурадеев Нестор</t>
  </si>
  <si>
    <t>Виноградов Михаил</t>
  </si>
  <si>
    <t>Бардышев Александр</t>
  </si>
  <si>
    <t>Секретарев Никита</t>
  </si>
  <si>
    <t>Кирсанов Иван</t>
  </si>
  <si>
    <t xml:space="preserve">Средняя группа 4 класс (девочки) </t>
  </si>
  <si>
    <t xml:space="preserve">Средняя группа 4 класс (мальчики) </t>
  </si>
  <si>
    <t>Веденеева Ирина</t>
  </si>
  <si>
    <t>Старшая группа 5 класс (девочки)</t>
  </si>
  <si>
    <t>Старшая группа 5 класс (мальчики)</t>
  </si>
  <si>
    <t>Харин Дмитрий</t>
  </si>
  <si>
    <t>Пьянков Артемий</t>
  </si>
  <si>
    <t>Ваньшев Родион</t>
  </si>
  <si>
    <t>Фомин Алексей</t>
  </si>
  <si>
    <t>Шеломенцев Матвей</t>
  </si>
  <si>
    <t>Сапронов Егор</t>
  </si>
  <si>
    <t>"Туристята"</t>
  </si>
  <si>
    <t>"Карабин"</t>
  </si>
  <si>
    <t xml:space="preserve">Табакаев С. Н. </t>
  </si>
  <si>
    <t>СДЮТЭ</t>
  </si>
  <si>
    <t>СЮТУР</t>
  </si>
  <si>
    <t xml:space="preserve">Гречушкин М.А. </t>
  </si>
  <si>
    <t xml:space="preserve">Командная эстафета </t>
  </si>
  <si>
    <t>Командное первенство</t>
  </si>
  <si>
    <t>Узел "Контрольный</t>
  </si>
  <si>
    <t>Узел "Прямой"</t>
  </si>
  <si>
    <t>Узел "Простой проводник"</t>
  </si>
  <si>
    <t>Узел "Полугрейпвайн"</t>
  </si>
  <si>
    <t>Узел "Австрийский проводник"</t>
  </si>
  <si>
    <t>Узел "Штык" (штыковой)</t>
  </si>
  <si>
    <t>Сумма баллов</t>
  </si>
  <si>
    <t>Главный секретарь соревнований                                          ___________/С.Н. Табакаев</t>
  </si>
  <si>
    <t>"Спасская Комета"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</si>
</sst>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Arial Narrow"/>
      <family val="2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i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46" fillId="0" borderId="10" xfId="0" applyNumberFormat="1" applyFont="1" applyBorder="1" applyAlignment="1">
      <alignment horizontal="center"/>
    </xf>
    <xf numFmtId="164" fontId="46" fillId="0" borderId="10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8" fillId="0" borderId="0" xfId="0" applyFont="1" applyAlignment="1">
      <alignment/>
    </xf>
    <xf numFmtId="0" fontId="4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50" fillId="0" borderId="0" xfId="0" applyFont="1" applyBorder="1" applyAlignment="1">
      <alignment horizontal="center" vertical="center" wrapText="1"/>
    </xf>
    <xf numFmtId="164" fontId="4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 vertical="center" wrapText="1"/>
    </xf>
    <xf numFmtId="21" fontId="46" fillId="0" borderId="10" xfId="0" applyNumberFormat="1" applyFont="1" applyBorder="1" applyAlignment="1">
      <alignment horizontal="center"/>
    </xf>
    <xf numFmtId="0" fontId="46" fillId="0" borderId="10" xfId="0" applyNumberFormat="1" applyFont="1" applyBorder="1" applyAlignment="1">
      <alignment horizontal="center" wrapText="1"/>
    </xf>
    <xf numFmtId="0" fontId="4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50" fillId="0" borderId="10" xfId="0" applyFont="1" applyBorder="1" applyAlignment="1">
      <alignment horizontal="center" vertical="center" textRotation="90" wrapText="1"/>
    </xf>
    <xf numFmtId="0" fontId="46" fillId="0" borderId="13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1" fontId="46" fillId="0" borderId="0" xfId="0" applyNumberFormat="1" applyFont="1" applyBorder="1" applyAlignment="1">
      <alignment horizontal="center"/>
    </xf>
    <xf numFmtId="164" fontId="46" fillId="0" borderId="0" xfId="0" applyNumberFormat="1" applyFont="1" applyBorder="1" applyAlignment="1">
      <alignment horizontal="center" wrapText="1"/>
    </xf>
    <xf numFmtId="0" fontId="46" fillId="0" borderId="0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vertical="top" wrapText="1"/>
    </xf>
    <xf numFmtId="0" fontId="49" fillId="0" borderId="13" xfId="0" applyFont="1" applyBorder="1" applyAlignment="1">
      <alignment horizontal="left" vertical="top" wrapText="1"/>
    </xf>
    <xf numFmtId="16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21" fontId="49" fillId="0" borderId="10" xfId="0" applyNumberFormat="1" applyFont="1" applyBorder="1" applyAlignment="1">
      <alignment horizontal="center"/>
    </xf>
    <xf numFmtId="164" fontId="49" fillId="0" borderId="10" xfId="0" applyNumberFormat="1" applyFont="1" applyBorder="1" applyAlignment="1">
      <alignment horizontal="center" wrapText="1"/>
    </xf>
    <xf numFmtId="0" fontId="49" fillId="0" borderId="10" xfId="0" applyNumberFormat="1" applyFont="1" applyBorder="1" applyAlignment="1">
      <alignment horizontal="center" wrapText="1"/>
    </xf>
    <xf numFmtId="164" fontId="49" fillId="0" borderId="10" xfId="0" applyNumberFormat="1" applyFont="1" applyBorder="1" applyAlignment="1">
      <alignment horizontal="center"/>
    </xf>
    <xf numFmtId="164" fontId="49" fillId="0" borderId="0" xfId="0" applyNumberFormat="1" applyFont="1" applyBorder="1" applyAlignment="1">
      <alignment horizontal="center"/>
    </xf>
    <xf numFmtId="0" fontId="49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21" fontId="49" fillId="0" borderId="10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164" fontId="49" fillId="0" borderId="1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left" vertical="top" wrapText="1"/>
    </xf>
    <xf numFmtId="21" fontId="46" fillId="0" borderId="0" xfId="0" applyNumberFormat="1" applyFont="1" applyBorder="1" applyAlignment="1">
      <alignment horizontal="center" vertical="center"/>
    </xf>
    <xf numFmtId="164" fontId="46" fillId="0" borderId="0" xfId="0" applyNumberFormat="1" applyFont="1" applyBorder="1" applyAlignment="1">
      <alignment horizontal="center" vertical="center" wrapText="1"/>
    </xf>
    <xf numFmtId="0" fontId="46" fillId="0" borderId="0" xfId="0" applyNumberFormat="1" applyFont="1" applyBorder="1" applyAlignment="1">
      <alignment horizontal="center" vertical="center" wrapText="1"/>
    </xf>
    <xf numFmtId="164" fontId="46" fillId="0" borderId="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21" fontId="46" fillId="0" borderId="10" xfId="0" applyNumberFormat="1" applyFont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9" fillId="0" borderId="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zoomScale="110" zoomScaleNormal="110" zoomScalePageLayoutView="0" workbookViewId="0" topLeftCell="A1">
      <selection activeCell="D5" sqref="D5"/>
    </sheetView>
  </sheetViews>
  <sheetFormatPr defaultColWidth="9.140625" defaultRowHeight="15"/>
  <cols>
    <col min="1" max="1" width="5.00390625" style="2" customWidth="1"/>
    <col min="2" max="2" width="22.8515625" style="0" customWidth="1"/>
    <col min="3" max="3" width="15.8515625" style="0" customWidth="1"/>
    <col min="4" max="4" width="9.00390625" style="3" customWidth="1"/>
    <col min="5" max="5" width="6.57421875" style="3" customWidth="1"/>
    <col min="6" max="6" width="5.140625" style="8" customWidth="1"/>
    <col min="7" max="7" width="8.28125" style="8" customWidth="1"/>
    <col min="8" max="8" width="11.28125" style="4" customWidth="1"/>
    <col min="9" max="9" width="9.57421875" style="4" customWidth="1"/>
    <col min="10" max="10" width="9.140625" style="3" customWidth="1"/>
    <col min="11" max="11" width="8.57421875" style="3" customWidth="1"/>
    <col min="12" max="12" width="7.00390625" style="3" customWidth="1"/>
    <col min="13" max="13" width="11.7109375" style="8" customWidth="1"/>
  </cols>
  <sheetData>
    <row r="1" spans="1:13" s="6" customFormat="1" ht="21" customHeight="1">
      <c r="A1" s="110" t="s">
        <v>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5"/>
    </row>
    <row r="2" spans="1:13" s="6" customFormat="1" ht="27.75" customHeight="1" thickBot="1">
      <c r="A2" s="112" t="s">
        <v>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38"/>
    </row>
    <row r="3" spans="1:13" s="6" customFormat="1" ht="14.25" customHeight="1" thickTop="1">
      <c r="A3" s="114" t="s">
        <v>28</v>
      </c>
      <c r="B3" s="115"/>
      <c r="C3" s="21"/>
      <c r="D3" s="22"/>
      <c r="E3" s="22"/>
      <c r="F3" s="35"/>
      <c r="G3" s="35"/>
      <c r="H3" s="116" t="s">
        <v>29</v>
      </c>
      <c r="I3" s="116"/>
      <c r="J3" s="117"/>
      <c r="K3" s="117"/>
      <c r="L3" s="117"/>
      <c r="M3" s="36"/>
    </row>
    <row r="4" spans="1:13" s="6" customFormat="1" ht="14.25" customHeight="1">
      <c r="A4" s="118" t="s">
        <v>30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34"/>
    </row>
    <row r="5" spans="1:13" s="23" customFormat="1" ht="109.5" customHeight="1">
      <c r="A5" s="26" t="s">
        <v>0</v>
      </c>
      <c r="B5" s="27" t="s">
        <v>1</v>
      </c>
      <c r="C5" s="26" t="s">
        <v>4</v>
      </c>
      <c r="D5" s="26" t="s">
        <v>18</v>
      </c>
      <c r="E5" s="52" t="s">
        <v>8</v>
      </c>
      <c r="F5" s="52" t="s">
        <v>9</v>
      </c>
      <c r="G5" s="52" t="s">
        <v>12</v>
      </c>
      <c r="H5" s="52" t="s">
        <v>13</v>
      </c>
      <c r="I5" s="26" t="s">
        <v>7</v>
      </c>
      <c r="J5" s="26" t="s">
        <v>6</v>
      </c>
      <c r="K5" s="26" t="s">
        <v>2</v>
      </c>
      <c r="L5" s="26" t="s">
        <v>3</v>
      </c>
      <c r="M5" s="40"/>
    </row>
    <row r="6" spans="1:13" s="5" customFormat="1" ht="14.25" customHeight="1">
      <c r="A6" s="61">
        <v>1</v>
      </c>
      <c r="B6" s="62" t="s">
        <v>31</v>
      </c>
      <c r="C6" s="63" t="s">
        <v>32</v>
      </c>
      <c r="D6" s="64">
        <v>0.0012731481481481483</v>
      </c>
      <c r="E6" s="65">
        <v>2</v>
      </c>
      <c r="F6" s="65"/>
      <c r="G6" s="66">
        <f>TIME(0,0,15)*E6</f>
        <v>0.00034722222222222224</v>
      </c>
      <c r="H6" s="67">
        <f>TIME(0,0,45)*F6</f>
        <v>0</v>
      </c>
      <c r="I6" s="68">
        <f>SUM(E6:F6)</f>
        <v>2</v>
      </c>
      <c r="J6" s="69">
        <f>G6+H6</f>
        <v>0.00034722222222222224</v>
      </c>
      <c r="K6" s="69">
        <f>SUM(D6+J6)</f>
        <v>0.0016203703703703705</v>
      </c>
      <c r="L6" s="20">
        <v>1</v>
      </c>
      <c r="M6" s="70"/>
    </row>
    <row r="7" spans="1:16" s="7" customFormat="1" ht="14.25" customHeight="1">
      <c r="A7" s="72">
        <v>2</v>
      </c>
      <c r="B7" s="62" t="s">
        <v>33</v>
      </c>
      <c r="C7" s="83" t="s">
        <v>32</v>
      </c>
      <c r="D7" s="64">
        <v>0.0015277777777777779</v>
      </c>
      <c r="E7" s="65">
        <v>3</v>
      </c>
      <c r="F7" s="65"/>
      <c r="G7" s="66">
        <f>TIME(0,0,15)*E7</f>
        <v>0.0005208333333333333</v>
      </c>
      <c r="H7" s="67">
        <f>TIME(0,0,45)*F7</f>
        <v>0</v>
      </c>
      <c r="I7" s="68">
        <f>SUM(E7:F7)</f>
        <v>3</v>
      </c>
      <c r="J7" s="69">
        <f>G7+H7</f>
        <v>0.0005208333333333333</v>
      </c>
      <c r="K7" s="69">
        <f>SUM(D7+J7)</f>
        <v>0.0020486111111111113</v>
      </c>
      <c r="L7" s="20">
        <v>2</v>
      </c>
      <c r="M7" s="41"/>
      <c r="O7" s="18"/>
      <c r="P7" s="18"/>
    </row>
    <row r="8" spans="1:13" s="7" customFormat="1" ht="14.25" customHeight="1">
      <c r="A8" s="72">
        <v>3</v>
      </c>
      <c r="B8" s="25" t="s">
        <v>35</v>
      </c>
      <c r="C8" s="73" t="s">
        <v>21</v>
      </c>
      <c r="D8" s="13">
        <v>0.0016666666666666668</v>
      </c>
      <c r="E8" s="10">
        <v>3</v>
      </c>
      <c r="F8" s="10"/>
      <c r="G8" s="44">
        <f>TIME(0,0,15)*E8</f>
        <v>0.0005208333333333333</v>
      </c>
      <c r="H8" s="12">
        <f>TIME(0,0,45)*F8</f>
        <v>0</v>
      </c>
      <c r="I8" s="45">
        <f>SUM(E8:F8)</f>
        <v>3</v>
      </c>
      <c r="J8" s="11">
        <f>G8+H8</f>
        <v>0.0005208333333333333</v>
      </c>
      <c r="K8" s="11">
        <f>SUM(D8+J8)</f>
        <v>0.0021875</v>
      </c>
      <c r="L8" s="9">
        <v>3</v>
      </c>
      <c r="M8" s="41"/>
    </row>
    <row r="9" spans="1:13" s="17" customFormat="1" ht="14.25" customHeight="1">
      <c r="A9" s="28"/>
      <c r="B9" s="29"/>
      <c r="C9" s="30"/>
      <c r="D9" s="31"/>
      <c r="E9" s="33"/>
      <c r="F9" s="33"/>
      <c r="G9" s="33"/>
      <c r="H9" s="32"/>
      <c r="I9" s="32"/>
      <c r="J9" s="31"/>
      <c r="K9" s="31"/>
      <c r="L9" s="33"/>
      <c r="M9" s="42"/>
    </row>
    <row r="10" spans="1:13" s="17" customFormat="1" ht="14.25" customHeight="1">
      <c r="A10" s="2"/>
      <c r="B10" s="107" t="s">
        <v>27</v>
      </c>
      <c r="C10" s="107"/>
      <c r="D10" s="107"/>
      <c r="E10" s="107"/>
      <c r="F10" s="107"/>
      <c r="G10" s="107"/>
      <c r="H10" s="107"/>
      <c r="I10" s="37"/>
      <c r="J10" s="23"/>
      <c r="K10" s="23"/>
      <c r="L10" s="23"/>
      <c r="M10" s="42"/>
    </row>
    <row r="11" spans="1:13" s="17" customFormat="1" ht="14.25" customHeight="1">
      <c r="A11" s="2"/>
      <c r="B11" s="108" t="s">
        <v>34</v>
      </c>
      <c r="C11" s="108"/>
      <c r="D11" s="108"/>
      <c r="E11" s="108"/>
      <c r="F11" s="108"/>
      <c r="G11" s="108"/>
      <c r="H11" s="108"/>
      <c r="I11" s="37"/>
      <c r="J11" s="23"/>
      <c r="K11" s="23"/>
      <c r="L11" s="23"/>
      <c r="M11" s="42"/>
    </row>
    <row r="12" spans="1:13" s="17" customFormat="1" ht="14.25" customHeight="1">
      <c r="A12" s="2"/>
      <c r="B12" s="1"/>
      <c r="C12" s="8"/>
      <c r="D12" s="3"/>
      <c r="E12" s="3"/>
      <c r="F12" s="8"/>
      <c r="G12" s="8"/>
      <c r="H12" s="3"/>
      <c r="I12" s="8"/>
      <c r="J12" s="3"/>
      <c r="K12" s="3"/>
      <c r="L12" s="3"/>
      <c r="M12" s="39"/>
    </row>
    <row r="13" spans="1:13" s="16" customFormat="1" ht="14.25" customHeight="1">
      <c r="A13" s="2"/>
      <c r="B13" s="18"/>
      <c r="C13" s="18"/>
      <c r="D13" s="18"/>
      <c r="E13" s="18"/>
      <c r="F13" s="18"/>
      <c r="G13" s="18"/>
      <c r="H13" s="18"/>
      <c r="I13" s="18"/>
      <c r="J13" s="3"/>
      <c r="K13" s="3"/>
      <c r="L13" s="3"/>
      <c r="M13" s="43"/>
    </row>
    <row r="14" spans="1:13" s="16" customFormat="1" ht="14.25" customHeight="1">
      <c r="A14" s="2"/>
      <c r="B14"/>
      <c r="C14"/>
      <c r="D14" s="3"/>
      <c r="E14" s="3"/>
      <c r="F14" s="8"/>
      <c r="G14" s="8"/>
      <c r="H14" s="4"/>
      <c r="I14" s="4"/>
      <c r="J14" s="3"/>
      <c r="K14" s="3"/>
      <c r="L14" s="3"/>
      <c r="M14" s="42"/>
    </row>
    <row r="15" spans="1:13" s="16" customFormat="1" ht="14.25" customHeight="1">
      <c r="A15" s="2"/>
      <c r="B15"/>
      <c r="C15"/>
      <c r="D15" s="3"/>
      <c r="E15" s="3"/>
      <c r="F15" s="8"/>
      <c r="G15" s="8"/>
      <c r="H15" s="4"/>
      <c r="I15" s="4"/>
      <c r="J15" s="3"/>
      <c r="K15" s="3"/>
      <c r="L15" s="3"/>
      <c r="M15" s="42"/>
    </row>
    <row r="16" spans="1:13" s="16" customFormat="1" ht="14.25" customHeight="1">
      <c r="A16" s="2"/>
      <c r="B16"/>
      <c r="C16"/>
      <c r="D16" s="3"/>
      <c r="E16" s="3"/>
      <c r="F16" s="8"/>
      <c r="G16" s="8"/>
      <c r="H16" s="4"/>
      <c r="I16" s="4"/>
      <c r="J16" s="3"/>
      <c r="K16" s="3"/>
      <c r="L16" s="3"/>
      <c r="M16" s="42"/>
    </row>
    <row r="17" spans="1:13" s="16" customFormat="1" ht="14.25" customHeight="1">
      <c r="A17" s="2"/>
      <c r="B17"/>
      <c r="C17"/>
      <c r="D17" s="3"/>
      <c r="E17" s="3"/>
      <c r="F17" s="8"/>
      <c r="G17" s="8"/>
      <c r="H17" s="4"/>
      <c r="I17" s="4"/>
      <c r="J17" s="3"/>
      <c r="K17" s="3"/>
      <c r="L17" s="3"/>
      <c r="M17" s="42"/>
    </row>
    <row r="18" spans="1:13" s="16" customFormat="1" ht="14.25" customHeight="1">
      <c r="A18" s="2"/>
      <c r="B18"/>
      <c r="C18"/>
      <c r="D18" s="3"/>
      <c r="E18" s="3"/>
      <c r="F18" s="8"/>
      <c r="G18" s="8"/>
      <c r="H18" s="4"/>
      <c r="I18" s="4"/>
      <c r="J18" s="3"/>
      <c r="K18" s="3"/>
      <c r="L18" s="3"/>
      <c r="M18" s="42"/>
    </row>
    <row r="19" spans="1:13" s="16" customFormat="1" ht="14.25" customHeight="1">
      <c r="A19" s="2"/>
      <c r="B19"/>
      <c r="C19"/>
      <c r="D19" s="3"/>
      <c r="E19" s="3"/>
      <c r="F19" s="8"/>
      <c r="G19" s="8"/>
      <c r="H19" s="4"/>
      <c r="I19" s="4"/>
      <c r="J19" s="3"/>
      <c r="K19" s="3"/>
      <c r="L19" s="3"/>
      <c r="M19" s="31"/>
    </row>
    <row r="20" spans="1:13" s="16" customFormat="1" ht="14.25" customHeight="1">
      <c r="A20" s="2"/>
      <c r="B20"/>
      <c r="C20"/>
      <c r="D20" s="3"/>
      <c r="E20" s="3"/>
      <c r="F20" s="8"/>
      <c r="G20" s="8"/>
      <c r="H20" s="4"/>
      <c r="I20" s="4"/>
      <c r="J20" s="3"/>
      <c r="K20" s="3"/>
      <c r="L20" s="3"/>
      <c r="M20" s="31"/>
    </row>
    <row r="21" spans="1:13" s="15" customFormat="1" ht="14.25" customHeight="1">
      <c r="A21" s="2"/>
      <c r="B21"/>
      <c r="C21"/>
      <c r="D21" s="3"/>
      <c r="E21" s="3"/>
      <c r="F21" s="8"/>
      <c r="G21" s="8"/>
      <c r="H21" s="4"/>
      <c r="I21" s="4"/>
      <c r="J21" s="3"/>
      <c r="K21" s="3"/>
      <c r="L21" s="3"/>
      <c r="M21" s="42"/>
    </row>
    <row r="22" spans="1:13" s="14" customFormat="1" ht="14.25" customHeight="1">
      <c r="A22" s="2"/>
      <c r="B22"/>
      <c r="C22"/>
      <c r="D22" s="3"/>
      <c r="E22" s="3"/>
      <c r="F22" s="8"/>
      <c r="G22" s="8"/>
      <c r="H22" s="4"/>
      <c r="I22" s="4"/>
      <c r="J22" s="3"/>
      <c r="K22" s="3"/>
      <c r="L22" s="3"/>
      <c r="M22" s="42"/>
    </row>
    <row r="23" spans="1:13" s="14" customFormat="1" ht="14.25" customHeight="1">
      <c r="A23" s="2"/>
      <c r="B23"/>
      <c r="C23"/>
      <c r="D23" s="3"/>
      <c r="E23" s="3"/>
      <c r="F23" s="8"/>
      <c r="G23" s="8"/>
      <c r="H23" s="4"/>
      <c r="I23" s="4"/>
      <c r="J23" s="3"/>
      <c r="K23" s="3"/>
      <c r="L23" s="3"/>
      <c r="M23" s="31"/>
    </row>
    <row r="24" spans="1:13" s="6" customFormat="1" ht="14.25" customHeight="1">
      <c r="A24" s="2"/>
      <c r="B24"/>
      <c r="C24"/>
      <c r="D24" s="3"/>
      <c r="E24" s="3"/>
      <c r="F24" s="8"/>
      <c r="G24" s="8"/>
      <c r="H24" s="4"/>
      <c r="I24" s="4"/>
      <c r="J24" s="3"/>
      <c r="K24" s="3"/>
      <c r="L24" s="3"/>
      <c r="M24" s="37"/>
    </row>
    <row r="25" spans="1:13" s="7" customFormat="1" ht="14.25" customHeight="1">
      <c r="A25" s="2"/>
      <c r="B25"/>
      <c r="C25"/>
      <c r="D25" s="3"/>
      <c r="E25" s="3"/>
      <c r="F25" s="8"/>
      <c r="G25" s="8"/>
      <c r="H25" s="4"/>
      <c r="I25" s="4"/>
      <c r="J25" s="3"/>
      <c r="K25" s="3"/>
      <c r="L25" s="3"/>
      <c r="M25" s="37"/>
    </row>
    <row r="26" spans="1:13" s="18" customFormat="1" ht="15">
      <c r="A26" s="2"/>
      <c r="B26"/>
      <c r="C26"/>
      <c r="D26" s="3"/>
      <c r="E26" s="3"/>
      <c r="F26" s="8"/>
      <c r="G26" s="8"/>
      <c r="H26" s="4"/>
      <c r="I26" s="4"/>
      <c r="J26" s="3"/>
      <c r="K26" s="3"/>
      <c r="L26" s="3"/>
      <c r="M26" s="8"/>
    </row>
    <row r="27" spans="1:13" s="18" customFormat="1" ht="15">
      <c r="A27" s="2"/>
      <c r="B27"/>
      <c r="C27"/>
      <c r="D27" s="3"/>
      <c r="E27" s="3"/>
      <c r="F27" s="8"/>
      <c r="G27" s="8"/>
      <c r="H27" s="4"/>
      <c r="I27" s="4"/>
      <c r="J27" s="3"/>
      <c r="K27" s="3"/>
      <c r="L27" s="3"/>
      <c r="M27" s="8"/>
    </row>
    <row r="28" ht="15.75" customHeight="1"/>
    <row r="29" spans="1:13" s="5" customFormat="1" ht="14.25" customHeight="1">
      <c r="A29" s="2"/>
      <c r="B29"/>
      <c r="C29"/>
      <c r="D29" s="3"/>
      <c r="E29" s="3"/>
      <c r="F29" s="8"/>
      <c r="G29" s="8"/>
      <c r="H29" s="4"/>
      <c r="I29" s="4"/>
      <c r="J29" s="3"/>
      <c r="K29" s="3"/>
      <c r="L29" s="3"/>
      <c r="M29" s="8"/>
    </row>
    <row r="30" spans="1:13" s="5" customFormat="1" ht="15">
      <c r="A30" s="2"/>
      <c r="B30"/>
      <c r="C30"/>
      <c r="D30" s="3"/>
      <c r="E30" s="3"/>
      <c r="F30" s="8"/>
      <c r="G30" s="8"/>
      <c r="H30" s="4"/>
      <c r="I30" s="4"/>
      <c r="J30" s="3"/>
      <c r="K30" s="3"/>
      <c r="L30" s="3"/>
      <c r="M30" s="8"/>
    </row>
    <row r="31" spans="1:13" s="5" customFormat="1" ht="14.25" customHeight="1">
      <c r="A31" s="2"/>
      <c r="B31"/>
      <c r="C31"/>
      <c r="D31" s="3"/>
      <c r="E31" s="3"/>
      <c r="F31" s="8"/>
      <c r="G31" s="8"/>
      <c r="H31" s="4"/>
      <c r="I31" s="4"/>
      <c r="J31" s="3"/>
      <c r="K31" s="3"/>
      <c r="L31" s="3"/>
      <c r="M31" s="8"/>
    </row>
    <row r="32" ht="15" customHeight="1"/>
    <row r="33" spans="1:13" s="6" customFormat="1" ht="15">
      <c r="A33" s="2"/>
      <c r="B33"/>
      <c r="C33"/>
      <c r="D33" s="3"/>
      <c r="E33" s="3"/>
      <c r="F33" s="8"/>
      <c r="G33" s="8"/>
      <c r="H33" s="4"/>
      <c r="I33" s="4"/>
      <c r="J33" s="3"/>
      <c r="K33" s="3"/>
      <c r="L33" s="3"/>
      <c r="M33" s="8"/>
    </row>
    <row r="34" spans="1:13" s="6" customFormat="1" ht="15">
      <c r="A34" s="2"/>
      <c r="B34"/>
      <c r="C34"/>
      <c r="D34" s="3"/>
      <c r="E34" s="3"/>
      <c r="F34" s="8"/>
      <c r="G34" s="8"/>
      <c r="H34" s="4"/>
      <c r="I34" s="4"/>
      <c r="J34" s="3"/>
      <c r="K34" s="3"/>
      <c r="L34" s="3"/>
      <c r="M34" s="8"/>
    </row>
    <row r="35" spans="1:13" s="5" customFormat="1" ht="15">
      <c r="A35" s="2"/>
      <c r="B35"/>
      <c r="C35"/>
      <c r="D35" s="3"/>
      <c r="E35" s="3"/>
      <c r="F35" s="8"/>
      <c r="G35" s="8"/>
      <c r="H35" s="4"/>
      <c r="I35" s="4"/>
      <c r="J35" s="3"/>
      <c r="K35" s="3"/>
      <c r="L35" s="3"/>
      <c r="M35" s="8"/>
    </row>
    <row r="36" spans="1:13" s="18" customFormat="1" ht="15">
      <c r="A36" s="2"/>
      <c r="B36"/>
      <c r="C36"/>
      <c r="D36" s="3"/>
      <c r="E36" s="3"/>
      <c r="F36" s="8"/>
      <c r="G36" s="8"/>
      <c r="H36" s="4"/>
      <c r="I36" s="4"/>
      <c r="J36" s="3"/>
      <c r="K36" s="3"/>
      <c r="L36" s="3"/>
      <c r="M36" s="8"/>
    </row>
    <row r="37" spans="1:13" s="5" customFormat="1" ht="15.75" customHeight="1">
      <c r="A37" s="2"/>
      <c r="B37"/>
      <c r="C37"/>
      <c r="D37" s="3"/>
      <c r="E37" s="3"/>
      <c r="F37" s="8"/>
      <c r="G37" s="8"/>
      <c r="H37" s="4"/>
      <c r="I37" s="4"/>
      <c r="J37" s="3"/>
      <c r="K37" s="3"/>
      <c r="L37" s="3"/>
      <c r="M37" s="8"/>
    </row>
  </sheetData>
  <sheetProtection/>
  <mergeCells count="5">
    <mergeCell ref="A1:L1"/>
    <mergeCell ref="A2:L2"/>
    <mergeCell ref="A3:B3"/>
    <mergeCell ref="H3:L3"/>
    <mergeCell ref="A4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5.00390625" style="2" customWidth="1"/>
    <col min="2" max="2" width="24.140625" style="0" customWidth="1"/>
    <col min="3" max="3" width="17.28125" style="0" customWidth="1"/>
    <col min="4" max="4" width="9.00390625" style="8" customWidth="1"/>
    <col min="5" max="5" width="6.57421875" style="8" customWidth="1"/>
    <col min="6" max="6" width="5.140625" style="8" customWidth="1"/>
    <col min="7" max="7" width="8.140625" style="8" customWidth="1"/>
    <col min="8" max="8" width="11.57421875" style="4" customWidth="1"/>
    <col min="9" max="9" width="9.57421875" style="4" customWidth="1"/>
    <col min="10" max="10" width="9.140625" style="8" customWidth="1"/>
    <col min="11" max="11" width="8.57421875" style="8" customWidth="1"/>
    <col min="12" max="12" width="7.00390625" style="8" customWidth="1"/>
    <col min="13" max="13" width="11.7109375" style="8" customWidth="1"/>
    <col min="15" max="15" width="8.8515625" style="0" customWidth="1"/>
    <col min="24" max="25" width="8.8515625" style="0" customWidth="1"/>
  </cols>
  <sheetData>
    <row r="1" spans="1:13" ht="15">
      <c r="A1" s="110" t="s">
        <v>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47"/>
    </row>
    <row r="2" spans="1:13" ht="29.25" customHeight="1" thickBot="1">
      <c r="A2" s="112" t="s">
        <v>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38"/>
    </row>
    <row r="3" spans="1:13" ht="15.75" thickTop="1">
      <c r="A3" s="114" t="s">
        <v>28</v>
      </c>
      <c r="B3" s="115"/>
      <c r="C3" s="82"/>
      <c r="D3" s="81"/>
      <c r="E3" s="81"/>
      <c r="F3" s="81"/>
      <c r="G3" s="81"/>
      <c r="H3" s="116" t="s">
        <v>29</v>
      </c>
      <c r="I3" s="116"/>
      <c r="J3" s="117"/>
      <c r="K3" s="117"/>
      <c r="L3" s="117"/>
      <c r="M3" s="48"/>
    </row>
    <row r="4" spans="1:13" ht="15">
      <c r="A4" s="118" t="s">
        <v>46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46"/>
    </row>
    <row r="5" spans="1:13" ht="92.25" customHeight="1">
      <c r="A5" s="26" t="s">
        <v>0</v>
      </c>
      <c r="B5" s="27" t="s">
        <v>1</v>
      </c>
      <c r="C5" s="26" t="s">
        <v>4</v>
      </c>
      <c r="D5" s="26" t="s">
        <v>18</v>
      </c>
      <c r="E5" s="52" t="s">
        <v>8</v>
      </c>
      <c r="F5" s="52" t="s">
        <v>9</v>
      </c>
      <c r="G5" s="52" t="s">
        <v>12</v>
      </c>
      <c r="H5" s="52" t="s">
        <v>13</v>
      </c>
      <c r="I5" s="26" t="s">
        <v>7</v>
      </c>
      <c r="J5" s="26" t="s">
        <v>6</v>
      </c>
      <c r="K5" s="26" t="s">
        <v>2</v>
      </c>
      <c r="L5" s="26" t="s">
        <v>3</v>
      </c>
      <c r="M5" s="40"/>
    </row>
    <row r="6" spans="1:13" s="5" customFormat="1" ht="14.25" customHeight="1">
      <c r="A6" s="61">
        <v>1</v>
      </c>
      <c r="B6" s="71" t="s">
        <v>36</v>
      </c>
      <c r="C6" s="63" t="s">
        <v>37</v>
      </c>
      <c r="D6" s="64">
        <v>0.0009490740740740741</v>
      </c>
      <c r="E6" s="65">
        <v>1</v>
      </c>
      <c r="F6" s="65"/>
      <c r="G6" s="66">
        <f aca="true" t="shared" si="0" ref="G6:G13">TIME(0,P40,15)*E6</f>
        <v>0.00017361111111111112</v>
      </c>
      <c r="H6" s="67">
        <f aca="true" t="shared" si="1" ref="H6:H13">TIME(0,0,45)*F6</f>
        <v>0</v>
      </c>
      <c r="I6" s="68">
        <f aca="true" t="shared" si="2" ref="I6:I13">SUM(E6:F6)</f>
        <v>1</v>
      </c>
      <c r="J6" s="69">
        <f aca="true" t="shared" si="3" ref="J6:J13">G6+H6</f>
        <v>0.00017361111111111112</v>
      </c>
      <c r="K6" s="69">
        <f aca="true" t="shared" si="4" ref="K6:K13">SUM(D6+J6)</f>
        <v>0.0011226851851851851</v>
      </c>
      <c r="L6" s="20">
        <v>1</v>
      </c>
      <c r="M6" s="70"/>
    </row>
    <row r="7" spans="1:13" s="5" customFormat="1" ht="14.25" customHeight="1">
      <c r="A7" s="61">
        <v>2</v>
      </c>
      <c r="B7" s="62" t="s">
        <v>43</v>
      </c>
      <c r="C7" s="63" t="s">
        <v>16</v>
      </c>
      <c r="D7" s="64">
        <v>0.0010185185185185186</v>
      </c>
      <c r="E7" s="65">
        <v>3</v>
      </c>
      <c r="F7" s="65"/>
      <c r="G7" s="66">
        <f t="shared" si="0"/>
        <v>0.0005208333333333333</v>
      </c>
      <c r="H7" s="67">
        <f t="shared" si="1"/>
        <v>0</v>
      </c>
      <c r="I7" s="68">
        <f t="shared" si="2"/>
        <v>3</v>
      </c>
      <c r="J7" s="69">
        <f t="shared" si="3"/>
        <v>0.0005208333333333333</v>
      </c>
      <c r="K7" s="69">
        <f t="shared" si="4"/>
        <v>0.001539351851851852</v>
      </c>
      <c r="L7" s="20">
        <v>2</v>
      </c>
      <c r="M7" s="70"/>
    </row>
    <row r="8" spans="1:13" s="5" customFormat="1" ht="14.25" customHeight="1">
      <c r="A8" s="61">
        <v>3</v>
      </c>
      <c r="B8" s="62" t="s">
        <v>38</v>
      </c>
      <c r="C8" s="63" t="s">
        <v>39</v>
      </c>
      <c r="D8" s="64">
        <v>0.0013310185185185185</v>
      </c>
      <c r="E8" s="65">
        <v>3</v>
      </c>
      <c r="F8" s="65"/>
      <c r="G8" s="66">
        <f t="shared" si="0"/>
        <v>0.0005208333333333333</v>
      </c>
      <c r="H8" s="67">
        <f t="shared" si="1"/>
        <v>0</v>
      </c>
      <c r="I8" s="68">
        <f t="shared" si="2"/>
        <v>3</v>
      </c>
      <c r="J8" s="69">
        <f t="shared" si="3"/>
        <v>0.0005208333333333333</v>
      </c>
      <c r="K8" s="69">
        <f t="shared" si="4"/>
        <v>0.001851851851851852</v>
      </c>
      <c r="L8" s="20">
        <v>3</v>
      </c>
      <c r="M8" s="70"/>
    </row>
    <row r="9" spans="1:13" s="6" customFormat="1" ht="14.25" customHeight="1">
      <c r="A9" s="19">
        <v>4</v>
      </c>
      <c r="B9" s="24" t="s">
        <v>42</v>
      </c>
      <c r="C9" s="53" t="s">
        <v>39</v>
      </c>
      <c r="D9" s="13">
        <v>0.0014930555555555556</v>
      </c>
      <c r="E9" s="9">
        <v>3</v>
      </c>
      <c r="F9" s="9"/>
      <c r="G9" s="44">
        <f t="shared" si="0"/>
        <v>0.0005208333333333333</v>
      </c>
      <c r="H9" s="12">
        <f t="shared" si="1"/>
        <v>0</v>
      </c>
      <c r="I9" s="45">
        <f t="shared" si="2"/>
        <v>3</v>
      </c>
      <c r="J9" s="11">
        <f t="shared" si="3"/>
        <v>0.0005208333333333333</v>
      </c>
      <c r="K9" s="11">
        <f t="shared" si="4"/>
        <v>0.002013888888888889</v>
      </c>
      <c r="L9" s="9">
        <v>4</v>
      </c>
      <c r="M9" s="41"/>
    </row>
    <row r="10" spans="1:13" s="6" customFormat="1" ht="14.25" customHeight="1">
      <c r="A10" s="19">
        <v>5</v>
      </c>
      <c r="B10" s="25" t="s">
        <v>40</v>
      </c>
      <c r="C10" s="53" t="s">
        <v>11</v>
      </c>
      <c r="D10" s="13">
        <v>0.0020601851851851853</v>
      </c>
      <c r="E10" s="10"/>
      <c r="F10" s="10"/>
      <c r="G10" s="44">
        <f t="shared" si="0"/>
        <v>0</v>
      </c>
      <c r="H10" s="12">
        <f t="shared" si="1"/>
        <v>0</v>
      </c>
      <c r="I10" s="45">
        <f t="shared" si="2"/>
        <v>0</v>
      </c>
      <c r="J10" s="11">
        <f t="shared" si="3"/>
        <v>0</v>
      </c>
      <c r="K10" s="11">
        <f t="shared" si="4"/>
        <v>0.0020601851851851853</v>
      </c>
      <c r="L10" s="9">
        <v>5</v>
      </c>
      <c r="M10" s="41"/>
    </row>
    <row r="11" spans="1:13" s="6" customFormat="1" ht="14.25" customHeight="1">
      <c r="A11" s="19">
        <v>6</v>
      </c>
      <c r="B11" s="25" t="s">
        <v>41</v>
      </c>
      <c r="C11" s="53" t="s">
        <v>11</v>
      </c>
      <c r="D11" s="13">
        <v>0.00125</v>
      </c>
      <c r="E11" s="10">
        <v>2</v>
      </c>
      <c r="F11" s="10">
        <v>1</v>
      </c>
      <c r="G11" s="44">
        <f t="shared" si="0"/>
        <v>0.00034722222222222224</v>
      </c>
      <c r="H11" s="12">
        <f t="shared" si="1"/>
        <v>0.0005208333333333333</v>
      </c>
      <c r="I11" s="45">
        <f t="shared" si="2"/>
        <v>3</v>
      </c>
      <c r="J11" s="11">
        <f t="shared" si="3"/>
        <v>0.0008680555555555555</v>
      </c>
      <c r="K11" s="11">
        <f t="shared" si="4"/>
        <v>0.0021180555555555553</v>
      </c>
      <c r="L11" s="9">
        <v>6</v>
      </c>
      <c r="M11" s="41"/>
    </row>
    <row r="12" spans="1:13" s="6" customFormat="1" ht="14.25" customHeight="1">
      <c r="A12" s="19">
        <v>7</v>
      </c>
      <c r="B12" s="24" t="s">
        <v>44</v>
      </c>
      <c r="C12" s="53" t="s">
        <v>39</v>
      </c>
      <c r="D12" s="13">
        <v>0.001597222222222222</v>
      </c>
      <c r="E12" s="9">
        <v>1</v>
      </c>
      <c r="F12" s="9">
        <v>2</v>
      </c>
      <c r="G12" s="44">
        <f t="shared" si="0"/>
        <v>0.00017361111111111112</v>
      </c>
      <c r="H12" s="12">
        <f t="shared" si="1"/>
        <v>0.0010416666666666667</v>
      </c>
      <c r="I12" s="45">
        <f t="shared" si="2"/>
        <v>3</v>
      </c>
      <c r="J12" s="11">
        <f t="shared" si="3"/>
        <v>0.0012152777777777778</v>
      </c>
      <c r="K12" s="11">
        <f t="shared" si="4"/>
        <v>0.0028125</v>
      </c>
      <c r="L12" s="9">
        <v>7</v>
      </c>
      <c r="M12" s="41"/>
    </row>
    <row r="13" spans="1:13" s="6" customFormat="1" ht="15">
      <c r="A13" s="72">
        <v>8</v>
      </c>
      <c r="B13" s="25" t="s">
        <v>45</v>
      </c>
      <c r="C13" s="73" t="s">
        <v>39</v>
      </c>
      <c r="D13" s="13">
        <v>0.001712962962962963</v>
      </c>
      <c r="E13" s="10">
        <v>1</v>
      </c>
      <c r="F13" s="10">
        <v>2</v>
      </c>
      <c r="G13" s="44">
        <f t="shared" si="0"/>
        <v>0.00017361111111111112</v>
      </c>
      <c r="H13" s="12">
        <f t="shared" si="1"/>
        <v>0.0010416666666666667</v>
      </c>
      <c r="I13" s="45">
        <f t="shared" si="2"/>
        <v>3</v>
      </c>
      <c r="J13" s="11">
        <f t="shared" si="3"/>
        <v>0.0012152777777777778</v>
      </c>
      <c r="K13" s="11">
        <f t="shared" si="4"/>
        <v>0.002928240740740741</v>
      </c>
      <c r="L13" s="9">
        <v>8</v>
      </c>
      <c r="M13" s="41"/>
    </row>
    <row r="14" spans="1:13" ht="15">
      <c r="A14" s="28"/>
      <c r="B14" s="29"/>
      <c r="C14" s="30"/>
      <c r="D14" s="31"/>
      <c r="E14" s="33"/>
      <c r="F14" s="33"/>
      <c r="G14" s="33"/>
      <c r="H14" s="32"/>
      <c r="I14" s="32"/>
      <c r="J14" s="31"/>
      <c r="K14" s="31"/>
      <c r="L14" s="33"/>
      <c r="M14" s="42"/>
    </row>
    <row r="15" spans="2:13" ht="15">
      <c r="B15" s="121" t="s">
        <v>17</v>
      </c>
      <c r="C15" s="120"/>
      <c r="D15" s="120"/>
      <c r="E15" s="120"/>
      <c r="F15" s="120"/>
      <c r="G15" s="120"/>
      <c r="H15" s="120"/>
      <c r="I15" s="37"/>
      <c r="J15" s="37"/>
      <c r="K15" s="37"/>
      <c r="L15" s="37"/>
      <c r="M15" s="42"/>
    </row>
    <row r="16" spans="2:13" ht="15">
      <c r="B16" s="119" t="s">
        <v>92</v>
      </c>
      <c r="C16" s="119"/>
      <c r="D16" s="120"/>
      <c r="E16" s="120"/>
      <c r="F16" s="120"/>
      <c r="G16" s="120"/>
      <c r="H16" s="120"/>
      <c r="I16" s="37"/>
      <c r="J16" s="37"/>
      <c r="K16" s="37"/>
      <c r="L16" s="37"/>
      <c r="M16" s="42"/>
    </row>
    <row r="17" spans="2:13" ht="15">
      <c r="B17" s="8"/>
      <c r="C17" s="8"/>
      <c r="H17" s="8"/>
      <c r="I17" s="8"/>
      <c r="M17" s="39"/>
    </row>
    <row r="18" spans="2:13" ht="16.5">
      <c r="B18" s="18"/>
      <c r="C18" s="18"/>
      <c r="D18" s="18"/>
      <c r="E18" s="18"/>
      <c r="F18" s="18"/>
      <c r="G18" s="18"/>
      <c r="H18" s="18"/>
      <c r="I18" s="18"/>
      <c r="M18" s="43"/>
    </row>
    <row r="19" ht="15">
      <c r="M19" s="42"/>
    </row>
    <row r="20" ht="15">
      <c r="M20" s="42"/>
    </row>
    <row r="21" ht="15">
      <c r="M21" s="42"/>
    </row>
    <row r="22" ht="15">
      <c r="M22" s="42"/>
    </row>
    <row r="23" ht="15">
      <c r="M23" s="42"/>
    </row>
    <row r="24" ht="15">
      <c r="M24" s="31"/>
    </row>
    <row r="25" ht="15">
      <c r="M25" s="31"/>
    </row>
    <row r="26" ht="15">
      <c r="M26" s="42"/>
    </row>
    <row r="27" ht="15">
      <c r="M27" s="42"/>
    </row>
    <row r="28" ht="15">
      <c r="M28" s="31"/>
    </row>
    <row r="29" ht="15">
      <c r="M29" s="37"/>
    </row>
    <row r="30" ht="15">
      <c r="M30" s="37"/>
    </row>
  </sheetData>
  <sheetProtection/>
  <mergeCells count="7">
    <mergeCell ref="B16:H16"/>
    <mergeCell ref="A1:L1"/>
    <mergeCell ref="A2:L2"/>
    <mergeCell ref="A3:B3"/>
    <mergeCell ref="H3:L3"/>
    <mergeCell ref="A4:L4"/>
    <mergeCell ref="B15:H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2" sqref="A2:L2"/>
    </sheetView>
  </sheetViews>
  <sheetFormatPr defaultColWidth="9.140625" defaultRowHeight="15"/>
  <cols>
    <col min="1" max="1" width="5.00390625" style="0" customWidth="1"/>
    <col min="2" max="2" width="25.140625" style="0" customWidth="1"/>
    <col min="3" max="3" width="16.7109375" style="0" customWidth="1"/>
    <col min="4" max="4" width="9.00390625" style="0" customWidth="1"/>
    <col min="5" max="5" width="6.57421875" style="0" customWidth="1"/>
    <col min="6" max="6" width="5.140625" style="0" customWidth="1"/>
    <col min="7" max="7" width="8.57421875" style="0" customWidth="1"/>
    <col min="8" max="8" width="11.57421875" style="0" customWidth="1"/>
    <col min="9" max="9" width="10.28125" style="0" customWidth="1"/>
    <col min="10" max="10" width="9.140625" style="0" customWidth="1"/>
    <col min="11" max="11" width="8.57421875" style="0" customWidth="1"/>
    <col min="12" max="12" width="7.140625" style="0" customWidth="1"/>
  </cols>
  <sheetData>
    <row r="1" spans="1:12" ht="15">
      <c r="A1" s="110" t="s">
        <v>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30" customHeight="1" thickBot="1">
      <c r="A2" s="112" t="s">
        <v>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15.75" thickTop="1">
      <c r="A3" s="114" t="s">
        <v>28</v>
      </c>
      <c r="B3" s="115"/>
      <c r="C3" s="82"/>
      <c r="D3" s="81"/>
      <c r="E3" s="81"/>
      <c r="F3" s="81"/>
      <c r="G3" s="81"/>
      <c r="H3" s="116" t="s">
        <v>29</v>
      </c>
      <c r="I3" s="116"/>
      <c r="J3" s="117"/>
      <c r="K3" s="117"/>
      <c r="L3" s="117"/>
    </row>
    <row r="4" spans="1:12" ht="15">
      <c r="A4" s="118" t="s">
        <v>67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108" customHeight="1">
      <c r="A5" s="26" t="s">
        <v>0</v>
      </c>
      <c r="B5" s="27" t="s">
        <v>1</v>
      </c>
      <c r="C5" s="26" t="s">
        <v>4</v>
      </c>
      <c r="D5" s="26" t="s">
        <v>18</v>
      </c>
      <c r="E5" s="52" t="s">
        <v>8</v>
      </c>
      <c r="F5" s="52" t="s">
        <v>9</v>
      </c>
      <c r="G5" s="52" t="s">
        <v>12</v>
      </c>
      <c r="H5" s="52" t="s">
        <v>13</v>
      </c>
      <c r="I5" s="26" t="s">
        <v>7</v>
      </c>
      <c r="J5" s="26" t="s">
        <v>6</v>
      </c>
      <c r="K5" s="26" t="s">
        <v>19</v>
      </c>
      <c r="L5" s="26" t="s">
        <v>3</v>
      </c>
    </row>
    <row r="6" spans="1:12" s="5" customFormat="1" ht="14.25" customHeight="1">
      <c r="A6" s="74">
        <v>1</v>
      </c>
      <c r="B6" s="62" t="s">
        <v>63</v>
      </c>
      <c r="C6" s="83" t="s">
        <v>60</v>
      </c>
      <c r="D6" s="64">
        <v>0.002546296296296296</v>
      </c>
      <c r="E6" s="20">
        <v>1</v>
      </c>
      <c r="F6" s="103"/>
      <c r="G6" s="66">
        <f>TIME(0,P45,15)*E6</f>
        <v>0.00017361111111111112</v>
      </c>
      <c r="H6" s="67">
        <f aca="true" t="shared" si="0" ref="H6:H12">TIME(0,0,45)*F6</f>
        <v>0</v>
      </c>
      <c r="I6" s="68">
        <f aca="true" t="shared" si="1" ref="I6:I12">SUM(E6:F6)</f>
        <v>1</v>
      </c>
      <c r="J6" s="69">
        <f aca="true" t="shared" si="2" ref="J6:J12">G6+H6</f>
        <v>0.00017361111111111112</v>
      </c>
      <c r="K6" s="69">
        <f aca="true" t="shared" si="3" ref="K6:K12">SUM(D6+J6)</f>
        <v>0.002719907407407407</v>
      </c>
      <c r="L6" s="20">
        <v>1</v>
      </c>
    </row>
    <row r="7" spans="1:12" s="5" customFormat="1" ht="14.25" customHeight="1">
      <c r="A7" s="74">
        <v>2</v>
      </c>
      <c r="B7" s="62" t="s">
        <v>62</v>
      </c>
      <c r="C7" s="83" t="s">
        <v>21</v>
      </c>
      <c r="D7" s="64">
        <v>0.002384259259259259</v>
      </c>
      <c r="E7" s="104">
        <v>3</v>
      </c>
      <c r="F7" s="103"/>
      <c r="G7" s="66">
        <f>TIME(0,P46,15)*E7</f>
        <v>0.0005208333333333333</v>
      </c>
      <c r="H7" s="67">
        <f t="shared" si="0"/>
        <v>0</v>
      </c>
      <c r="I7" s="68">
        <f t="shared" si="1"/>
        <v>3</v>
      </c>
      <c r="J7" s="69">
        <f t="shared" si="2"/>
        <v>0.0005208333333333333</v>
      </c>
      <c r="K7" s="69">
        <f t="shared" si="3"/>
        <v>0.0029050925925925924</v>
      </c>
      <c r="L7" s="20">
        <v>2</v>
      </c>
    </row>
    <row r="8" spans="1:12" s="5" customFormat="1" ht="14.25" customHeight="1">
      <c r="A8" s="74">
        <v>3</v>
      </c>
      <c r="B8" s="71" t="s">
        <v>59</v>
      </c>
      <c r="C8" s="83" t="s">
        <v>60</v>
      </c>
      <c r="D8" s="64">
        <v>0.0025810185185185185</v>
      </c>
      <c r="E8" s="20">
        <v>2</v>
      </c>
      <c r="F8" s="74"/>
      <c r="G8" s="66">
        <f>TIME(0,P47,15)*E8</f>
        <v>0.00034722222222222224</v>
      </c>
      <c r="H8" s="67">
        <f t="shared" si="0"/>
        <v>0</v>
      </c>
      <c r="I8" s="68">
        <f t="shared" si="1"/>
        <v>2</v>
      </c>
      <c r="J8" s="69">
        <f t="shared" si="2"/>
        <v>0.00034722222222222224</v>
      </c>
      <c r="K8" s="69">
        <f t="shared" si="3"/>
        <v>0.002928240740740741</v>
      </c>
      <c r="L8" s="20">
        <v>3</v>
      </c>
    </row>
    <row r="9" spans="1:12" s="6" customFormat="1" ht="14.25" customHeight="1">
      <c r="A9" s="72">
        <v>4</v>
      </c>
      <c r="B9" s="24" t="s">
        <v>61</v>
      </c>
      <c r="C9" s="73" t="s">
        <v>21</v>
      </c>
      <c r="D9" s="13">
        <v>0.002685185185185185</v>
      </c>
      <c r="E9" s="9">
        <v>1</v>
      </c>
      <c r="F9" s="72">
        <v>2</v>
      </c>
      <c r="G9" s="44">
        <f>TIME(0,P48,15)*E9</f>
        <v>0.00017361111111111112</v>
      </c>
      <c r="H9" s="12">
        <f t="shared" si="0"/>
        <v>0.0010416666666666667</v>
      </c>
      <c r="I9" s="45">
        <f t="shared" si="1"/>
        <v>3</v>
      </c>
      <c r="J9" s="11">
        <f t="shared" si="2"/>
        <v>0.0012152777777777778</v>
      </c>
      <c r="K9" s="11">
        <f t="shared" si="3"/>
        <v>0.0039004629629629628</v>
      </c>
      <c r="L9" s="9">
        <v>5</v>
      </c>
    </row>
    <row r="10" spans="1:12" s="6" customFormat="1" ht="14.25" customHeight="1">
      <c r="A10" s="72">
        <v>5</v>
      </c>
      <c r="B10" s="25" t="s">
        <v>58</v>
      </c>
      <c r="C10" s="73" t="s">
        <v>48</v>
      </c>
      <c r="D10" s="13">
        <v>0.0026388888888888885</v>
      </c>
      <c r="E10" s="9">
        <v>1</v>
      </c>
      <c r="F10" s="102">
        <v>2</v>
      </c>
      <c r="G10" s="44">
        <f>TIME(0,P44,15)*E10</f>
        <v>0.00017361111111111112</v>
      </c>
      <c r="H10" s="12">
        <f t="shared" si="0"/>
        <v>0.0010416666666666667</v>
      </c>
      <c r="I10" s="45">
        <f t="shared" si="1"/>
        <v>3</v>
      </c>
      <c r="J10" s="11">
        <f t="shared" si="2"/>
        <v>0.0012152777777777778</v>
      </c>
      <c r="K10" s="11">
        <f t="shared" si="3"/>
        <v>0.0038541666666666663</v>
      </c>
      <c r="L10" s="9">
        <v>6</v>
      </c>
    </row>
    <row r="11" spans="1:12" s="6" customFormat="1" ht="14.25" customHeight="1">
      <c r="A11" s="98">
        <v>6</v>
      </c>
      <c r="B11" s="97" t="s">
        <v>65</v>
      </c>
      <c r="C11" s="99" t="s">
        <v>39</v>
      </c>
      <c r="D11" s="13">
        <v>0.0027199074074074074</v>
      </c>
      <c r="E11" s="100">
        <v>1</v>
      </c>
      <c r="F11" s="72">
        <v>2</v>
      </c>
      <c r="G11" s="44">
        <f>TIME(0,P49,15)*E11</f>
        <v>0.00017361111111111112</v>
      </c>
      <c r="H11" s="12">
        <f t="shared" si="0"/>
        <v>0.0010416666666666667</v>
      </c>
      <c r="I11" s="101">
        <f t="shared" si="1"/>
        <v>3</v>
      </c>
      <c r="J11" s="11">
        <f t="shared" si="2"/>
        <v>0.0012152777777777778</v>
      </c>
      <c r="K11" s="11">
        <f t="shared" si="3"/>
        <v>0.003935185185185186</v>
      </c>
      <c r="L11" s="100">
        <v>7</v>
      </c>
    </row>
    <row r="12" spans="1:12" s="6" customFormat="1" ht="15">
      <c r="A12" s="98">
        <v>7</v>
      </c>
      <c r="B12" s="97" t="s">
        <v>64</v>
      </c>
      <c r="C12" s="99" t="s">
        <v>48</v>
      </c>
      <c r="D12" s="13">
        <v>0.002731481481481482</v>
      </c>
      <c r="E12" s="100">
        <v>2</v>
      </c>
      <c r="F12" s="72">
        <v>2</v>
      </c>
      <c r="G12" s="44">
        <f>TIME(0,P50,15)*E12</f>
        <v>0.00034722222222222224</v>
      </c>
      <c r="H12" s="12">
        <f t="shared" si="0"/>
        <v>0.0010416666666666667</v>
      </c>
      <c r="I12" s="101">
        <f t="shared" si="1"/>
        <v>4</v>
      </c>
      <c r="J12" s="11">
        <f t="shared" si="2"/>
        <v>0.001388888888888889</v>
      </c>
      <c r="K12" s="11">
        <f t="shared" si="3"/>
        <v>0.004120370370370371</v>
      </c>
      <c r="L12" s="100">
        <v>7</v>
      </c>
    </row>
    <row r="14" spans="1:13" ht="15">
      <c r="A14" s="2"/>
      <c r="B14" s="121" t="s">
        <v>26</v>
      </c>
      <c r="C14" s="120"/>
      <c r="D14" s="120"/>
      <c r="E14" s="120"/>
      <c r="F14" s="120"/>
      <c r="G14" s="120"/>
      <c r="H14" s="120"/>
      <c r="I14" s="37"/>
      <c r="J14" s="37"/>
      <c r="K14" s="37"/>
      <c r="L14" s="37"/>
      <c r="M14" s="42"/>
    </row>
    <row r="15" spans="1:13" ht="15">
      <c r="A15" s="2"/>
      <c r="B15" s="119" t="s">
        <v>57</v>
      </c>
      <c r="C15" s="119"/>
      <c r="D15" s="120"/>
      <c r="E15" s="120"/>
      <c r="F15" s="120"/>
      <c r="G15" s="120"/>
      <c r="H15" s="120"/>
      <c r="I15" s="37"/>
      <c r="J15" s="37"/>
      <c r="K15" s="37"/>
      <c r="L15" s="37"/>
      <c r="M15" s="42"/>
    </row>
  </sheetData>
  <sheetProtection/>
  <mergeCells count="7">
    <mergeCell ref="B15:H15"/>
    <mergeCell ref="A1:L1"/>
    <mergeCell ref="A2:L2"/>
    <mergeCell ref="A3:B3"/>
    <mergeCell ref="H3:L3"/>
    <mergeCell ref="A4:L4"/>
    <mergeCell ref="B14:H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2" sqref="A2:L2"/>
    </sheetView>
  </sheetViews>
  <sheetFormatPr defaultColWidth="9.140625" defaultRowHeight="15"/>
  <cols>
    <col min="1" max="1" width="5.00390625" style="2" customWidth="1"/>
    <col min="2" max="2" width="25.140625" style="0" customWidth="1"/>
    <col min="3" max="3" width="16.7109375" style="0" customWidth="1"/>
    <col min="4" max="4" width="9.00390625" style="8" customWidth="1"/>
    <col min="5" max="5" width="6.57421875" style="8" customWidth="1"/>
    <col min="6" max="6" width="5.140625" style="8" customWidth="1"/>
    <col min="7" max="7" width="8.57421875" style="8" customWidth="1"/>
    <col min="8" max="8" width="11.57421875" style="4" customWidth="1"/>
    <col min="9" max="9" width="10.28125" style="4" customWidth="1"/>
    <col min="10" max="10" width="9.140625" style="8" customWidth="1"/>
    <col min="11" max="11" width="8.57421875" style="8" customWidth="1"/>
    <col min="12" max="12" width="7.00390625" style="8" customWidth="1"/>
    <col min="13" max="13" width="11.7109375" style="8" customWidth="1"/>
  </cols>
  <sheetData>
    <row r="1" spans="1:13" ht="15">
      <c r="A1" s="110" t="s">
        <v>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50"/>
    </row>
    <row r="2" spans="1:13" ht="30" customHeight="1" thickBot="1">
      <c r="A2" s="112" t="s">
        <v>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38"/>
    </row>
    <row r="3" spans="1:13" ht="15.75" thickTop="1">
      <c r="A3" s="114" t="s">
        <v>28</v>
      </c>
      <c r="B3" s="115"/>
      <c r="C3" s="82"/>
      <c r="D3" s="81"/>
      <c r="E3" s="81"/>
      <c r="F3" s="81"/>
      <c r="G3" s="81"/>
      <c r="H3" s="116" t="s">
        <v>29</v>
      </c>
      <c r="I3" s="116"/>
      <c r="J3" s="117"/>
      <c r="K3" s="117"/>
      <c r="L3" s="117"/>
      <c r="M3" s="51"/>
    </row>
    <row r="4" spans="1:13" ht="15">
      <c r="A4" s="118" t="s">
        <v>66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49"/>
    </row>
    <row r="5" spans="1:13" ht="111" customHeight="1">
      <c r="A5" s="26" t="s">
        <v>0</v>
      </c>
      <c r="B5" s="27" t="s">
        <v>1</v>
      </c>
      <c r="C5" s="26" t="s">
        <v>4</v>
      </c>
      <c r="D5" s="26" t="s">
        <v>18</v>
      </c>
      <c r="E5" s="52" t="s">
        <v>8</v>
      </c>
      <c r="F5" s="52" t="s">
        <v>9</v>
      </c>
      <c r="G5" s="52" t="s">
        <v>12</v>
      </c>
      <c r="H5" s="52" t="s">
        <v>13</v>
      </c>
      <c r="I5" s="26" t="s">
        <v>7</v>
      </c>
      <c r="J5" s="26" t="s">
        <v>6</v>
      </c>
      <c r="K5" s="26" t="s">
        <v>19</v>
      </c>
      <c r="L5" s="26" t="s">
        <v>3</v>
      </c>
      <c r="M5" s="40"/>
    </row>
    <row r="6" spans="1:13" s="5" customFormat="1" ht="15">
      <c r="A6" s="61">
        <v>1</v>
      </c>
      <c r="B6" s="62" t="s">
        <v>50</v>
      </c>
      <c r="C6" s="63" t="s">
        <v>48</v>
      </c>
      <c r="D6" s="64">
        <v>0.0006712962962962962</v>
      </c>
      <c r="E6" s="20"/>
      <c r="F6" s="65"/>
      <c r="G6" s="66">
        <f aca="true" t="shared" si="0" ref="G6:G17">TIME(0,P44,15)*E6</f>
        <v>0</v>
      </c>
      <c r="H6" s="67">
        <f aca="true" t="shared" si="1" ref="H6:H17">TIME(0,0,45)*F6</f>
        <v>0</v>
      </c>
      <c r="I6" s="68">
        <f aca="true" t="shared" si="2" ref="I6:I17">SUM(E6:F6)</f>
        <v>0</v>
      </c>
      <c r="J6" s="69">
        <f aca="true" t="shared" si="3" ref="J6:J17">G6+H6</f>
        <v>0</v>
      </c>
      <c r="K6" s="69">
        <f aca="true" t="shared" si="4" ref="K6:K17">SUM(D6+J6)</f>
        <v>0.0006712962962962962</v>
      </c>
      <c r="L6" s="20">
        <v>1</v>
      </c>
      <c r="M6" s="70"/>
    </row>
    <row r="7" spans="1:13" s="5" customFormat="1" ht="15" customHeight="1">
      <c r="A7" s="61">
        <v>2</v>
      </c>
      <c r="B7" s="71" t="s">
        <v>24</v>
      </c>
      <c r="C7" s="63" t="s">
        <v>21</v>
      </c>
      <c r="D7" s="64">
        <v>0.0006944444444444445</v>
      </c>
      <c r="E7" s="20"/>
      <c r="F7" s="20"/>
      <c r="G7" s="66">
        <f t="shared" si="0"/>
        <v>0</v>
      </c>
      <c r="H7" s="67">
        <f t="shared" si="1"/>
        <v>0</v>
      </c>
      <c r="I7" s="68">
        <f t="shared" si="2"/>
        <v>0</v>
      </c>
      <c r="J7" s="69">
        <f t="shared" si="3"/>
        <v>0</v>
      </c>
      <c r="K7" s="69">
        <f t="shared" si="4"/>
        <v>0.0006944444444444445</v>
      </c>
      <c r="L7" s="20">
        <v>2</v>
      </c>
      <c r="M7" s="70"/>
    </row>
    <row r="8" spans="1:13" s="5" customFormat="1" ht="15" customHeight="1">
      <c r="A8" s="61">
        <v>3</v>
      </c>
      <c r="B8" s="71" t="s">
        <v>23</v>
      </c>
      <c r="C8" s="63" t="s">
        <v>21</v>
      </c>
      <c r="D8" s="64">
        <v>0.0007175925925925927</v>
      </c>
      <c r="E8" s="20"/>
      <c r="F8" s="20"/>
      <c r="G8" s="66">
        <f t="shared" si="0"/>
        <v>0</v>
      </c>
      <c r="H8" s="67">
        <f t="shared" si="1"/>
        <v>0</v>
      </c>
      <c r="I8" s="68">
        <f t="shared" si="2"/>
        <v>0</v>
      </c>
      <c r="J8" s="69">
        <f t="shared" si="3"/>
        <v>0</v>
      </c>
      <c r="K8" s="69">
        <f t="shared" si="4"/>
        <v>0.0007175925925925927</v>
      </c>
      <c r="L8" s="20">
        <v>3</v>
      </c>
      <c r="M8" s="70"/>
    </row>
    <row r="9" spans="1:13" s="6" customFormat="1" ht="15">
      <c r="A9" s="72">
        <v>4</v>
      </c>
      <c r="B9" s="25" t="s">
        <v>22</v>
      </c>
      <c r="C9" s="53" t="s">
        <v>21</v>
      </c>
      <c r="D9" s="13">
        <v>0.0006944444444444445</v>
      </c>
      <c r="E9" s="94">
        <v>1</v>
      </c>
      <c r="F9" s="94"/>
      <c r="G9" s="44">
        <f t="shared" si="0"/>
        <v>0.00017361111111111112</v>
      </c>
      <c r="H9" s="12">
        <f t="shared" si="1"/>
        <v>0</v>
      </c>
      <c r="I9" s="45">
        <f t="shared" si="2"/>
        <v>1</v>
      </c>
      <c r="J9" s="11">
        <f t="shared" si="3"/>
        <v>0.00017361111111111112</v>
      </c>
      <c r="K9" s="11">
        <f t="shared" si="4"/>
        <v>0.0008680555555555556</v>
      </c>
      <c r="L9" s="9">
        <v>4</v>
      </c>
      <c r="M9" s="41"/>
    </row>
    <row r="10" spans="1:13" s="6" customFormat="1" ht="15">
      <c r="A10" s="72">
        <v>5</v>
      </c>
      <c r="B10" s="25" t="s">
        <v>51</v>
      </c>
      <c r="C10" s="53" t="s">
        <v>48</v>
      </c>
      <c r="D10" s="13">
        <v>0.0009259259259259259</v>
      </c>
      <c r="E10" s="9"/>
      <c r="F10" s="10"/>
      <c r="G10" s="44">
        <f t="shared" si="0"/>
        <v>0</v>
      </c>
      <c r="H10" s="12">
        <f t="shared" si="1"/>
        <v>0</v>
      </c>
      <c r="I10" s="45">
        <f t="shared" si="2"/>
        <v>0</v>
      </c>
      <c r="J10" s="11">
        <f t="shared" si="3"/>
        <v>0</v>
      </c>
      <c r="K10" s="11">
        <f t="shared" si="4"/>
        <v>0.0009259259259259259</v>
      </c>
      <c r="L10" s="9">
        <v>5</v>
      </c>
      <c r="M10" s="41"/>
    </row>
    <row r="11" spans="1:13" s="96" customFormat="1" ht="14.25" customHeight="1">
      <c r="A11" s="72">
        <v>6</v>
      </c>
      <c r="B11" s="88" t="s">
        <v>53</v>
      </c>
      <c r="C11" s="95" t="s">
        <v>11</v>
      </c>
      <c r="D11" s="13">
        <v>0.0010416666666666667</v>
      </c>
      <c r="E11" s="72"/>
      <c r="F11" s="72"/>
      <c r="G11" s="89">
        <f t="shared" si="0"/>
        <v>0</v>
      </c>
      <c r="H11" s="90">
        <f t="shared" si="1"/>
        <v>0</v>
      </c>
      <c r="I11" s="91">
        <f t="shared" si="2"/>
        <v>0</v>
      </c>
      <c r="J11" s="92">
        <f t="shared" si="3"/>
        <v>0</v>
      </c>
      <c r="K11" s="92">
        <f t="shared" si="4"/>
        <v>0.0010416666666666667</v>
      </c>
      <c r="L11" s="72">
        <v>6</v>
      </c>
      <c r="M11" s="87"/>
    </row>
    <row r="12" spans="1:13" s="6" customFormat="1" ht="14.25" customHeight="1">
      <c r="A12" s="72">
        <v>7</v>
      </c>
      <c r="B12" s="25" t="s">
        <v>47</v>
      </c>
      <c r="C12" s="73" t="s">
        <v>48</v>
      </c>
      <c r="D12" s="13">
        <v>0.0011342592592592591</v>
      </c>
      <c r="E12" s="10">
        <v>1</v>
      </c>
      <c r="F12" s="10"/>
      <c r="G12" s="44">
        <f t="shared" si="0"/>
        <v>0.00017361111111111112</v>
      </c>
      <c r="H12" s="12">
        <f t="shared" si="1"/>
        <v>0</v>
      </c>
      <c r="I12" s="45">
        <f t="shared" si="2"/>
        <v>1</v>
      </c>
      <c r="J12" s="11">
        <f t="shared" si="3"/>
        <v>0.00017361111111111112</v>
      </c>
      <c r="K12" s="11">
        <f t="shared" si="4"/>
        <v>0.0013078703703703703</v>
      </c>
      <c r="L12" s="72">
        <v>7</v>
      </c>
      <c r="M12" s="41"/>
    </row>
    <row r="13" spans="1:13" s="6" customFormat="1" ht="14.25" customHeight="1">
      <c r="A13" s="72">
        <v>8</v>
      </c>
      <c r="B13" s="24" t="s">
        <v>56</v>
      </c>
      <c r="C13" s="95" t="s">
        <v>11</v>
      </c>
      <c r="D13" s="13">
        <v>0.0016203703703703703</v>
      </c>
      <c r="E13" s="72"/>
      <c r="F13" s="72"/>
      <c r="G13" s="89">
        <f t="shared" si="0"/>
        <v>0</v>
      </c>
      <c r="H13" s="90">
        <f t="shared" si="1"/>
        <v>0</v>
      </c>
      <c r="I13" s="91">
        <f t="shared" si="2"/>
        <v>0</v>
      </c>
      <c r="J13" s="92">
        <f t="shared" si="3"/>
        <v>0</v>
      </c>
      <c r="K13" s="92">
        <f t="shared" si="4"/>
        <v>0.0016203703703703703</v>
      </c>
      <c r="L13" s="72">
        <v>8</v>
      </c>
      <c r="M13" s="41"/>
    </row>
    <row r="14" spans="1:13" s="6" customFormat="1" ht="14.25" customHeight="1">
      <c r="A14" s="72">
        <v>9</v>
      </c>
      <c r="B14" s="24" t="s">
        <v>52</v>
      </c>
      <c r="C14" s="73" t="s">
        <v>48</v>
      </c>
      <c r="D14" s="13">
        <v>0.0017824074074074072</v>
      </c>
      <c r="E14" s="9">
        <v>1</v>
      </c>
      <c r="F14" s="9"/>
      <c r="G14" s="44">
        <f t="shared" si="0"/>
        <v>0.00017361111111111112</v>
      </c>
      <c r="H14" s="12">
        <f t="shared" si="1"/>
        <v>0</v>
      </c>
      <c r="I14" s="45">
        <f t="shared" si="2"/>
        <v>1</v>
      </c>
      <c r="J14" s="11">
        <f t="shared" si="3"/>
        <v>0.00017361111111111112</v>
      </c>
      <c r="K14" s="11">
        <f t="shared" si="4"/>
        <v>0.0019560185185185184</v>
      </c>
      <c r="L14" s="72">
        <v>9</v>
      </c>
      <c r="M14" s="41"/>
    </row>
    <row r="15" spans="1:13" s="6" customFormat="1" ht="14.25" customHeight="1">
      <c r="A15" s="72">
        <v>10</v>
      </c>
      <c r="B15" s="24" t="s">
        <v>55</v>
      </c>
      <c r="C15" s="95" t="s">
        <v>11</v>
      </c>
      <c r="D15" s="13">
        <v>0.0016666666666666668</v>
      </c>
      <c r="E15" s="72">
        <v>2</v>
      </c>
      <c r="F15" s="72"/>
      <c r="G15" s="89">
        <f t="shared" si="0"/>
        <v>0.00034722222222222224</v>
      </c>
      <c r="H15" s="90">
        <f t="shared" si="1"/>
        <v>0</v>
      </c>
      <c r="I15" s="91">
        <f t="shared" si="2"/>
        <v>2</v>
      </c>
      <c r="J15" s="92">
        <f t="shared" si="3"/>
        <v>0.00034722222222222224</v>
      </c>
      <c r="K15" s="92">
        <f t="shared" si="4"/>
        <v>0.002013888888888889</v>
      </c>
      <c r="L15" s="9">
        <v>10</v>
      </c>
      <c r="M15" s="41"/>
    </row>
    <row r="16" spans="1:13" s="6" customFormat="1" ht="15" customHeight="1">
      <c r="A16" s="72">
        <v>11</v>
      </c>
      <c r="B16" s="24" t="s">
        <v>54</v>
      </c>
      <c r="C16" s="95" t="s">
        <v>11</v>
      </c>
      <c r="D16" s="13">
        <v>0.0024305555555555556</v>
      </c>
      <c r="E16" s="72">
        <v>4</v>
      </c>
      <c r="F16" s="72"/>
      <c r="G16" s="89">
        <f t="shared" si="0"/>
        <v>0.0006944444444444445</v>
      </c>
      <c r="H16" s="90">
        <f t="shared" si="1"/>
        <v>0</v>
      </c>
      <c r="I16" s="91">
        <f t="shared" si="2"/>
        <v>4</v>
      </c>
      <c r="J16" s="92">
        <f t="shared" si="3"/>
        <v>0.0006944444444444445</v>
      </c>
      <c r="K16" s="92">
        <f t="shared" si="4"/>
        <v>0.003125</v>
      </c>
      <c r="L16" s="9">
        <v>11</v>
      </c>
      <c r="M16" s="41"/>
    </row>
    <row r="17" spans="1:13" s="6" customFormat="1" ht="14.25" customHeight="1">
      <c r="A17" s="93">
        <v>12</v>
      </c>
      <c r="B17" s="25" t="s">
        <v>49</v>
      </c>
      <c r="C17" s="73" t="s">
        <v>48</v>
      </c>
      <c r="D17" s="13">
        <v>0.002361111111111111</v>
      </c>
      <c r="E17" s="10">
        <v>2</v>
      </c>
      <c r="F17" s="10">
        <v>1</v>
      </c>
      <c r="G17" s="44">
        <f t="shared" si="0"/>
        <v>0.00034722222222222224</v>
      </c>
      <c r="H17" s="12">
        <f t="shared" si="1"/>
        <v>0.0005208333333333333</v>
      </c>
      <c r="I17" s="45">
        <f t="shared" si="2"/>
        <v>3</v>
      </c>
      <c r="J17" s="11">
        <f t="shared" si="3"/>
        <v>0.0008680555555555555</v>
      </c>
      <c r="K17" s="11">
        <f t="shared" si="4"/>
        <v>0.0032291666666666666</v>
      </c>
      <c r="L17" s="9">
        <v>12</v>
      </c>
      <c r="M17" s="42"/>
    </row>
    <row r="18" spans="1:13" s="6" customFormat="1" ht="14.25" customHeight="1">
      <c r="A18" s="28"/>
      <c r="B18" s="29"/>
      <c r="C18" s="55"/>
      <c r="D18" s="56"/>
      <c r="E18" s="57"/>
      <c r="F18" s="57"/>
      <c r="G18" s="58"/>
      <c r="H18" s="59"/>
      <c r="I18" s="60"/>
      <c r="J18" s="41"/>
      <c r="K18" s="41"/>
      <c r="L18" s="80"/>
      <c r="M18" s="42"/>
    </row>
    <row r="19" spans="1:13" s="6" customFormat="1" ht="14.25" customHeight="1">
      <c r="A19" s="28"/>
      <c r="B19" s="29"/>
      <c r="C19" s="55"/>
      <c r="D19" s="56"/>
      <c r="E19" s="57"/>
      <c r="F19" s="57"/>
      <c r="G19" s="58"/>
      <c r="H19" s="59"/>
      <c r="I19" s="60"/>
      <c r="J19" s="41"/>
      <c r="K19" s="41"/>
      <c r="L19" s="80"/>
      <c r="M19" s="42"/>
    </row>
    <row r="20" spans="2:13" ht="15">
      <c r="B20" s="121" t="s">
        <v>26</v>
      </c>
      <c r="C20" s="120"/>
      <c r="D20" s="120"/>
      <c r="E20" s="120"/>
      <c r="F20" s="120"/>
      <c r="G20" s="120"/>
      <c r="H20" s="120"/>
      <c r="I20" s="37"/>
      <c r="J20" s="37"/>
      <c r="K20" s="37"/>
      <c r="L20" s="37"/>
      <c r="M20" s="42"/>
    </row>
    <row r="21" spans="2:13" ht="15">
      <c r="B21" s="119" t="s">
        <v>57</v>
      </c>
      <c r="C21" s="119"/>
      <c r="D21" s="120"/>
      <c r="E21" s="120"/>
      <c r="F21" s="120"/>
      <c r="G21" s="120"/>
      <c r="H21" s="120"/>
      <c r="I21" s="37"/>
      <c r="J21" s="37"/>
      <c r="K21" s="37"/>
      <c r="L21" s="37"/>
      <c r="M21" s="42"/>
    </row>
    <row r="22" spans="2:13" ht="15">
      <c r="B22" s="8"/>
      <c r="C22" s="8"/>
      <c r="H22" s="8"/>
      <c r="I22" s="8"/>
      <c r="M22" s="39"/>
    </row>
    <row r="23" spans="2:13" ht="16.5">
      <c r="B23" s="18"/>
      <c r="C23" s="18"/>
      <c r="D23" s="18"/>
      <c r="E23" s="18"/>
      <c r="F23" s="18"/>
      <c r="G23" s="18"/>
      <c r="H23" s="18"/>
      <c r="I23" s="18"/>
      <c r="M23" s="43"/>
    </row>
    <row r="24" ht="15">
      <c r="M24" s="42"/>
    </row>
    <row r="25" ht="15">
      <c r="M25" s="42"/>
    </row>
    <row r="26" ht="15">
      <c r="M26" s="42"/>
    </row>
    <row r="27" ht="15">
      <c r="M27" s="42"/>
    </row>
    <row r="28" ht="15">
      <c r="M28" s="42"/>
    </row>
    <row r="29" ht="15">
      <c r="M29" s="31"/>
    </row>
    <row r="30" ht="15">
      <c r="M30" s="31"/>
    </row>
    <row r="31" ht="15">
      <c r="M31" s="42"/>
    </row>
    <row r="32" ht="15">
      <c r="M32" s="42"/>
    </row>
    <row r="33" ht="15">
      <c r="M33" s="31"/>
    </row>
    <row r="34" ht="15">
      <c r="M34" s="37"/>
    </row>
    <row r="35" ht="15">
      <c r="M35" s="37"/>
    </row>
  </sheetData>
  <sheetProtection/>
  <mergeCells count="7">
    <mergeCell ref="B21:H21"/>
    <mergeCell ref="A1:L1"/>
    <mergeCell ref="A2:L2"/>
    <mergeCell ref="A3:B3"/>
    <mergeCell ref="H3:L3"/>
    <mergeCell ref="A4:L4"/>
    <mergeCell ref="B20:H2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2" sqref="A2:L2"/>
    </sheetView>
  </sheetViews>
  <sheetFormatPr defaultColWidth="9.140625" defaultRowHeight="15"/>
  <cols>
    <col min="1" max="1" width="5.00390625" style="2" customWidth="1"/>
    <col min="2" max="2" width="25.140625" style="0" customWidth="1"/>
    <col min="3" max="3" width="16.7109375" style="0" customWidth="1"/>
    <col min="4" max="4" width="9.00390625" style="8" customWidth="1"/>
    <col min="5" max="5" width="6.57421875" style="8" customWidth="1"/>
    <col min="6" max="6" width="5.7109375" style="8" customWidth="1"/>
    <col min="7" max="7" width="9.7109375" style="8" customWidth="1"/>
    <col min="8" max="8" width="12.28125" style="4" customWidth="1"/>
    <col min="9" max="9" width="9.57421875" style="4" customWidth="1"/>
    <col min="10" max="10" width="9.140625" style="8" customWidth="1"/>
    <col min="11" max="11" width="8.57421875" style="8" customWidth="1"/>
    <col min="12" max="12" width="7.00390625" style="8" customWidth="1"/>
    <col min="13" max="13" width="11.7109375" style="8" customWidth="1"/>
  </cols>
  <sheetData>
    <row r="1" spans="1:13" ht="15">
      <c r="A1" s="110" t="s">
        <v>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50"/>
    </row>
    <row r="2" spans="1:13" ht="37.5" customHeight="1" thickBot="1">
      <c r="A2" s="112" t="s">
        <v>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38"/>
    </row>
    <row r="3" spans="1:13" ht="15.75" thickTop="1">
      <c r="A3" s="114" t="s">
        <v>28</v>
      </c>
      <c r="B3" s="115"/>
      <c r="C3" s="82"/>
      <c r="D3" s="81"/>
      <c r="E3" s="81"/>
      <c r="F3" s="81"/>
      <c r="G3" s="81"/>
      <c r="H3" s="116" t="s">
        <v>29</v>
      </c>
      <c r="I3" s="116"/>
      <c r="J3" s="117"/>
      <c r="K3" s="117"/>
      <c r="L3" s="117"/>
      <c r="M3" s="51"/>
    </row>
    <row r="4" spans="1:13" ht="15">
      <c r="A4" s="118" t="s">
        <v>69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49"/>
    </row>
    <row r="5" spans="1:13" ht="108.75" customHeight="1">
      <c r="A5" s="26" t="s">
        <v>0</v>
      </c>
      <c r="B5" s="27" t="s">
        <v>1</v>
      </c>
      <c r="C5" s="26" t="s">
        <v>4</v>
      </c>
      <c r="D5" s="26" t="s">
        <v>18</v>
      </c>
      <c r="E5" s="52" t="s">
        <v>8</v>
      </c>
      <c r="F5" s="52" t="s">
        <v>9</v>
      </c>
      <c r="G5" s="52" t="s">
        <v>12</v>
      </c>
      <c r="H5" s="52" t="s">
        <v>13</v>
      </c>
      <c r="I5" s="26" t="s">
        <v>7</v>
      </c>
      <c r="J5" s="26" t="s">
        <v>6</v>
      </c>
      <c r="K5" s="26" t="s">
        <v>19</v>
      </c>
      <c r="L5" s="26" t="s">
        <v>3</v>
      </c>
      <c r="M5" s="40"/>
    </row>
    <row r="6" spans="1:13" s="5" customFormat="1" ht="15" customHeight="1">
      <c r="A6" s="61">
        <v>1</v>
      </c>
      <c r="B6" s="71" t="s">
        <v>14</v>
      </c>
      <c r="C6" s="63" t="s">
        <v>15</v>
      </c>
      <c r="D6" s="64">
        <v>0.0018171296296296297</v>
      </c>
      <c r="E6" s="65">
        <v>1</v>
      </c>
      <c r="F6" s="65"/>
      <c r="G6" s="66">
        <f>TIME(0,P36,15)*E6</f>
        <v>0.00017361111111111112</v>
      </c>
      <c r="H6" s="67">
        <f>TIME(0,0,45)*F6</f>
        <v>0</v>
      </c>
      <c r="I6" s="68">
        <f>SUM(E6:F6)</f>
        <v>1</v>
      </c>
      <c r="J6" s="69">
        <f>G6+H6</f>
        <v>0.00017361111111111112</v>
      </c>
      <c r="K6" s="69">
        <f>SUM(D6+J6)</f>
        <v>0.001990740740740741</v>
      </c>
      <c r="L6" s="20">
        <v>1</v>
      </c>
      <c r="M6" s="70"/>
    </row>
    <row r="7" spans="1:13" s="5" customFormat="1" ht="14.25" customHeight="1">
      <c r="A7" s="61">
        <v>2</v>
      </c>
      <c r="B7" s="71" t="s">
        <v>25</v>
      </c>
      <c r="C7" s="63" t="s">
        <v>15</v>
      </c>
      <c r="D7" s="64">
        <v>0.003472222222222222</v>
      </c>
      <c r="E7" s="65"/>
      <c r="F7" s="65">
        <v>1</v>
      </c>
      <c r="G7" s="66">
        <f>TIME(0,P37,15)*E7</f>
        <v>0</v>
      </c>
      <c r="H7" s="67">
        <f>TIME(0,0,45)*F7</f>
        <v>0.0005208333333333333</v>
      </c>
      <c r="I7" s="68">
        <f>SUM(E7:F7)</f>
        <v>1</v>
      </c>
      <c r="J7" s="69">
        <f>G7+H7</f>
        <v>0.0005208333333333333</v>
      </c>
      <c r="K7" s="69">
        <f>SUM(D7+J7)</f>
        <v>0.003993055555555555</v>
      </c>
      <c r="L7" s="20">
        <v>2</v>
      </c>
      <c r="M7" s="70"/>
    </row>
    <row r="8" spans="1:13" s="6" customFormat="1" ht="14.25" customHeight="1">
      <c r="A8" s="19">
        <v>3</v>
      </c>
      <c r="B8" s="24" t="s">
        <v>68</v>
      </c>
      <c r="C8" s="53" t="s">
        <v>16</v>
      </c>
      <c r="D8" s="13">
        <v>0.003298611111111111</v>
      </c>
      <c r="E8" s="9">
        <v>3</v>
      </c>
      <c r="F8" s="9">
        <v>1</v>
      </c>
      <c r="G8" s="44">
        <f>TIME(0,P38,15)*E8</f>
        <v>0.0005208333333333333</v>
      </c>
      <c r="H8" s="12">
        <f>TIME(0,0,45)*F8</f>
        <v>0.0005208333333333333</v>
      </c>
      <c r="I8" s="45">
        <f>SUM(E8:F8)</f>
        <v>4</v>
      </c>
      <c r="J8" s="11">
        <f>G8+H8</f>
        <v>0.0010416666666666667</v>
      </c>
      <c r="K8" s="11">
        <f>SUM(D8+J8)</f>
        <v>0.004340277777777778</v>
      </c>
      <c r="L8" s="9">
        <v>3</v>
      </c>
      <c r="M8" s="41"/>
    </row>
    <row r="9" spans="1:13" ht="15">
      <c r="A9" s="54"/>
      <c r="B9" s="29"/>
      <c r="C9" s="55"/>
      <c r="D9" s="56"/>
      <c r="E9" s="57"/>
      <c r="F9" s="57"/>
      <c r="G9" s="58"/>
      <c r="H9" s="59"/>
      <c r="I9" s="60"/>
      <c r="J9" s="41"/>
      <c r="K9" s="41"/>
      <c r="L9" s="49"/>
      <c r="M9" s="41"/>
    </row>
    <row r="10" spans="1:13" ht="15">
      <c r="A10" s="28"/>
      <c r="B10" s="29"/>
      <c r="C10" s="30"/>
      <c r="D10" s="31"/>
      <c r="E10" s="33"/>
      <c r="F10" s="33"/>
      <c r="G10" s="33"/>
      <c r="H10" s="32"/>
      <c r="I10" s="32"/>
      <c r="J10" s="31"/>
      <c r="K10" s="31"/>
      <c r="L10" s="33"/>
      <c r="M10" s="42"/>
    </row>
    <row r="11" spans="2:13" ht="15">
      <c r="B11" s="121" t="s">
        <v>26</v>
      </c>
      <c r="C11" s="120"/>
      <c r="D11" s="120"/>
      <c r="E11" s="120"/>
      <c r="F11" s="120"/>
      <c r="G11" s="120"/>
      <c r="H11" s="120"/>
      <c r="I11" s="37"/>
      <c r="J11" s="37"/>
      <c r="K11" s="37"/>
      <c r="L11" s="37"/>
      <c r="M11" s="42"/>
    </row>
    <row r="12" spans="2:13" ht="15">
      <c r="B12" s="119" t="s">
        <v>57</v>
      </c>
      <c r="C12" s="119"/>
      <c r="D12" s="120"/>
      <c r="E12" s="120"/>
      <c r="F12" s="120"/>
      <c r="G12" s="120"/>
      <c r="H12" s="120"/>
      <c r="I12" s="37"/>
      <c r="J12" s="37"/>
      <c r="K12" s="37"/>
      <c r="L12" s="37"/>
      <c r="M12" s="42"/>
    </row>
    <row r="13" spans="2:13" ht="15">
      <c r="B13" s="8"/>
      <c r="C13" s="8"/>
      <c r="H13" s="8"/>
      <c r="I13" s="8"/>
      <c r="M13" s="39"/>
    </row>
    <row r="14" spans="2:13" ht="16.5">
      <c r="B14" s="18"/>
      <c r="C14" s="18"/>
      <c r="D14" s="18"/>
      <c r="E14" s="18"/>
      <c r="F14" s="18"/>
      <c r="G14" s="18"/>
      <c r="H14" s="18"/>
      <c r="I14" s="18"/>
      <c r="M14" s="43"/>
    </row>
    <row r="15" ht="15">
      <c r="M15" s="42"/>
    </row>
    <row r="16" ht="15">
      <c r="M16" s="42"/>
    </row>
    <row r="17" ht="15">
      <c r="M17" s="42"/>
    </row>
    <row r="18" ht="15">
      <c r="M18" s="42"/>
    </row>
    <row r="19" ht="15">
      <c r="M19" s="42"/>
    </row>
    <row r="20" ht="15">
      <c r="M20" s="31"/>
    </row>
    <row r="21" ht="15">
      <c r="M21" s="31"/>
    </row>
    <row r="22" ht="15">
      <c r="M22" s="42"/>
    </row>
    <row r="23" ht="15">
      <c r="M23" s="42"/>
    </row>
    <row r="24" ht="15">
      <c r="M24" s="31"/>
    </row>
    <row r="25" ht="15">
      <c r="M25" s="37"/>
    </row>
    <row r="26" ht="15">
      <c r="M26" s="37"/>
    </row>
  </sheetData>
  <sheetProtection/>
  <mergeCells count="7">
    <mergeCell ref="B12:H12"/>
    <mergeCell ref="A1:L1"/>
    <mergeCell ref="A2:L2"/>
    <mergeCell ref="A3:B3"/>
    <mergeCell ref="H3:L3"/>
    <mergeCell ref="A4:L4"/>
    <mergeCell ref="B11:H11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2" sqref="A2:L2"/>
    </sheetView>
  </sheetViews>
  <sheetFormatPr defaultColWidth="9.140625" defaultRowHeight="15"/>
  <cols>
    <col min="1" max="1" width="5.00390625" style="2" customWidth="1"/>
    <col min="2" max="2" width="24.140625" style="0" customWidth="1"/>
    <col min="3" max="3" width="16.7109375" style="0" customWidth="1"/>
    <col min="4" max="4" width="9.00390625" style="8" customWidth="1"/>
    <col min="5" max="5" width="6.57421875" style="8" customWidth="1"/>
    <col min="6" max="6" width="5.140625" style="8" customWidth="1"/>
    <col min="7" max="7" width="8.57421875" style="8" customWidth="1"/>
    <col min="8" max="8" width="12.57421875" style="4" customWidth="1"/>
    <col min="9" max="9" width="9.57421875" style="4" customWidth="1"/>
    <col min="10" max="10" width="9.140625" style="8" customWidth="1"/>
    <col min="11" max="11" width="8.57421875" style="8" customWidth="1"/>
    <col min="12" max="12" width="7.00390625" style="8" customWidth="1"/>
    <col min="13" max="13" width="11.7109375" style="8" customWidth="1"/>
  </cols>
  <sheetData>
    <row r="1" spans="1:13" ht="15">
      <c r="A1" s="110" t="s">
        <v>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50"/>
    </row>
    <row r="2" spans="1:13" ht="30.75" customHeight="1" thickBot="1">
      <c r="A2" s="112" t="s">
        <v>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38"/>
    </row>
    <row r="3" spans="1:13" ht="15.75" thickTop="1">
      <c r="A3" s="114" t="s">
        <v>28</v>
      </c>
      <c r="B3" s="115"/>
      <c r="C3" s="82"/>
      <c r="D3" s="81"/>
      <c r="E3" s="81"/>
      <c r="F3" s="81"/>
      <c r="G3" s="81"/>
      <c r="H3" s="116" t="s">
        <v>29</v>
      </c>
      <c r="I3" s="116"/>
      <c r="J3" s="117"/>
      <c r="K3" s="117"/>
      <c r="L3" s="117"/>
      <c r="M3" s="51"/>
    </row>
    <row r="4" spans="1:13" ht="15">
      <c r="A4" s="118" t="s">
        <v>70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49"/>
    </row>
    <row r="5" spans="1:13" ht="108" customHeight="1">
      <c r="A5" s="26" t="s">
        <v>0</v>
      </c>
      <c r="B5" s="27" t="s">
        <v>1</v>
      </c>
      <c r="C5" s="26" t="s">
        <v>4</v>
      </c>
      <c r="D5" s="26" t="s">
        <v>18</v>
      </c>
      <c r="E5" s="52" t="s">
        <v>8</v>
      </c>
      <c r="F5" s="52" t="s">
        <v>9</v>
      </c>
      <c r="G5" s="52" t="s">
        <v>12</v>
      </c>
      <c r="H5" s="52" t="s">
        <v>13</v>
      </c>
      <c r="I5" s="26" t="s">
        <v>7</v>
      </c>
      <c r="J5" s="26" t="s">
        <v>6</v>
      </c>
      <c r="K5" s="26" t="s">
        <v>19</v>
      </c>
      <c r="L5" s="26" t="s">
        <v>3</v>
      </c>
      <c r="M5" s="40"/>
    </row>
    <row r="6" spans="1:13" s="5" customFormat="1" ht="14.25" customHeight="1">
      <c r="A6" s="61">
        <v>1</v>
      </c>
      <c r="B6" s="62" t="s">
        <v>72</v>
      </c>
      <c r="C6" s="63" t="s">
        <v>21</v>
      </c>
      <c r="D6" s="64">
        <v>0.0017824074074074072</v>
      </c>
      <c r="E6" s="65"/>
      <c r="F6" s="65"/>
      <c r="G6" s="66">
        <f aca="true" t="shared" si="0" ref="G6:G11">TIME(0,P41,15)*E6</f>
        <v>0</v>
      </c>
      <c r="H6" s="67">
        <f aca="true" t="shared" si="1" ref="H6:H11">TIME(0,0,45)*F6</f>
        <v>0</v>
      </c>
      <c r="I6" s="68">
        <f aca="true" t="shared" si="2" ref="I6:I11">SUM(E6:F6)</f>
        <v>0</v>
      </c>
      <c r="J6" s="69">
        <f aca="true" t="shared" si="3" ref="J6:J11">G6+H6</f>
        <v>0</v>
      </c>
      <c r="K6" s="69">
        <f aca="true" t="shared" si="4" ref="K6:K11">SUM(D6+J6)</f>
        <v>0.0017824074074074072</v>
      </c>
      <c r="L6" s="20">
        <v>1</v>
      </c>
      <c r="M6" s="70"/>
    </row>
    <row r="7" spans="1:13" s="5" customFormat="1" ht="15" customHeight="1">
      <c r="A7" s="61">
        <v>2</v>
      </c>
      <c r="B7" s="71" t="s">
        <v>71</v>
      </c>
      <c r="C7" s="63" t="s">
        <v>21</v>
      </c>
      <c r="D7" s="64">
        <v>0.0021759259259259258</v>
      </c>
      <c r="E7" s="65">
        <v>1</v>
      </c>
      <c r="F7" s="65"/>
      <c r="G7" s="66">
        <f t="shared" si="0"/>
        <v>0.00017361111111111112</v>
      </c>
      <c r="H7" s="67">
        <f t="shared" si="1"/>
        <v>0</v>
      </c>
      <c r="I7" s="68">
        <f t="shared" si="2"/>
        <v>1</v>
      </c>
      <c r="J7" s="69">
        <f t="shared" si="3"/>
        <v>0.00017361111111111112</v>
      </c>
      <c r="K7" s="69">
        <f t="shared" si="4"/>
        <v>0.0023495370370370367</v>
      </c>
      <c r="L7" s="20">
        <v>2</v>
      </c>
      <c r="M7" s="70"/>
    </row>
    <row r="8" spans="1:13" s="5" customFormat="1" ht="15">
      <c r="A8" s="61">
        <v>3</v>
      </c>
      <c r="B8" s="62" t="s">
        <v>76</v>
      </c>
      <c r="C8" s="63" t="s">
        <v>37</v>
      </c>
      <c r="D8" s="64">
        <v>0.0021643518518518518</v>
      </c>
      <c r="E8" s="65">
        <v>3</v>
      </c>
      <c r="F8" s="65"/>
      <c r="G8" s="66">
        <f t="shared" si="0"/>
        <v>0.0005208333333333333</v>
      </c>
      <c r="H8" s="67">
        <f t="shared" si="1"/>
        <v>0</v>
      </c>
      <c r="I8" s="68">
        <f t="shared" si="2"/>
        <v>3</v>
      </c>
      <c r="J8" s="69">
        <f t="shared" si="3"/>
        <v>0.0005208333333333333</v>
      </c>
      <c r="K8" s="69">
        <f t="shared" si="4"/>
        <v>0.002685185185185185</v>
      </c>
      <c r="L8" s="20">
        <v>3</v>
      </c>
      <c r="M8" s="70"/>
    </row>
    <row r="9" spans="1:13" s="6" customFormat="1" ht="15">
      <c r="A9" s="19">
        <v>4</v>
      </c>
      <c r="B9" s="24" t="s">
        <v>73</v>
      </c>
      <c r="C9" s="53" t="s">
        <v>37</v>
      </c>
      <c r="D9" s="13">
        <v>0.002847222222222222</v>
      </c>
      <c r="E9" s="10">
        <v>3</v>
      </c>
      <c r="F9" s="10"/>
      <c r="G9" s="44">
        <f t="shared" si="0"/>
        <v>0.0005208333333333333</v>
      </c>
      <c r="H9" s="12">
        <f t="shared" si="1"/>
        <v>0</v>
      </c>
      <c r="I9" s="45">
        <f t="shared" si="2"/>
        <v>3</v>
      </c>
      <c r="J9" s="11">
        <f t="shared" si="3"/>
        <v>0.0005208333333333333</v>
      </c>
      <c r="K9" s="11">
        <f t="shared" si="4"/>
        <v>0.003368055555555555</v>
      </c>
      <c r="L9" s="9">
        <v>4</v>
      </c>
      <c r="M9" s="41"/>
    </row>
    <row r="10" spans="1:13" s="6" customFormat="1" ht="15">
      <c r="A10" s="19">
        <v>5</v>
      </c>
      <c r="B10" s="25" t="s">
        <v>74</v>
      </c>
      <c r="C10" s="53" t="s">
        <v>37</v>
      </c>
      <c r="D10" s="13">
        <v>0.002777777777777778</v>
      </c>
      <c r="E10" s="10">
        <v>2</v>
      </c>
      <c r="F10" s="10">
        <v>1</v>
      </c>
      <c r="G10" s="44">
        <f t="shared" si="0"/>
        <v>0.00034722222222222224</v>
      </c>
      <c r="H10" s="12">
        <f t="shared" si="1"/>
        <v>0.0005208333333333333</v>
      </c>
      <c r="I10" s="45">
        <f t="shared" si="2"/>
        <v>3</v>
      </c>
      <c r="J10" s="11">
        <f t="shared" si="3"/>
        <v>0.0008680555555555555</v>
      </c>
      <c r="K10" s="11">
        <f t="shared" si="4"/>
        <v>0.0036458333333333334</v>
      </c>
      <c r="L10" s="9">
        <v>5</v>
      </c>
      <c r="M10" s="41"/>
    </row>
    <row r="11" spans="1:13" s="6" customFormat="1" ht="15">
      <c r="A11" s="19">
        <v>6</v>
      </c>
      <c r="B11" s="24" t="s">
        <v>75</v>
      </c>
      <c r="C11" s="53" t="s">
        <v>37</v>
      </c>
      <c r="D11" s="13">
        <v>0.0024537037037037036</v>
      </c>
      <c r="E11" s="10">
        <v>1</v>
      </c>
      <c r="F11" s="10">
        <v>3</v>
      </c>
      <c r="G11" s="44">
        <f t="shared" si="0"/>
        <v>0.00017361111111111112</v>
      </c>
      <c r="H11" s="12">
        <f t="shared" si="1"/>
        <v>0.0015625</v>
      </c>
      <c r="I11" s="45">
        <f t="shared" si="2"/>
        <v>4</v>
      </c>
      <c r="J11" s="11">
        <f t="shared" si="3"/>
        <v>0.0017361111111111112</v>
      </c>
      <c r="K11" s="11">
        <f t="shared" si="4"/>
        <v>0.004189814814814815</v>
      </c>
      <c r="L11" s="9">
        <v>6</v>
      </c>
      <c r="M11" s="41"/>
    </row>
    <row r="12" spans="1:13" ht="15">
      <c r="A12" s="54"/>
      <c r="B12" s="29"/>
      <c r="C12" s="55"/>
      <c r="D12" s="56"/>
      <c r="E12" s="57"/>
      <c r="F12" s="57"/>
      <c r="G12" s="58"/>
      <c r="H12" s="59"/>
      <c r="I12" s="60"/>
      <c r="J12" s="41"/>
      <c r="K12" s="41"/>
      <c r="L12" s="49"/>
      <c r="M12" s="41"/>
    </row>
    <row r="13" spans="1:13" ht="15">
      <c r="A13" s="54"/>
      <c r="B13" s="29"/>
      <c r="C13" s="55"/>
      <c r="D13" s="56"/>
      <c r="E13" s="57"/>
      <c r="F13" s="57"/>
      <c r="G13" s="58"/>
      <c r="H13" s="59"/>
      <c r="I13" s="60"/>
      <c r="J13" s="41"/>
      <c r="K13" s="41"/>
      <c r="L13" s="49"/>
      <c r="M13" s="41"/>
    </row>
    <row r="14" spans="1:13" ht="15">
      <c r="A14" s="28"/>
      <c r="B14" s="29"/>
      <c r="C14" s="30"/>
      <c r="D14" s="31"/>
      <c r="E14" s="33"/>
      <c r="F14" s="33"/>
      <c r="G14" s="33"/>
      <c r="H14" s="32"/>
      <c r="I14" s="32"/>
      <c r="J14" s="31"/>
      <c r="K14" s="31"/>
      <c r="L14" s="33"/>
      <c r="M14" s="42"/>
    </row>
    <row r="15" spans="2:13" ht="15">
      <c r="B15" s="121" t="s">
        <v>26</v>
      </c>
      <c r="C15" s="120"/>
      <c r="D15" s="120"/>
      <c r="E15" s="120"/>
      <c r="F15" s="120"/>
      <c r="G15" s="120"/>
      <c r="H15" s="120"/>
      <c r="I15" s="37"/>
      <c r="J15" s="37"/>
      <c r="K15" s="37"/>
      <c r="L15" s="37"/>
      <c r="M15" s="42"/>
    </row>
    <row r="16" spans="2:13" ht="15">
      <c r="B16" s="119" t="s">
        <v>57</v>
      </c>
      <c r="C16" s="119"/>
      <c r="D16" s="120"/>
      <c r="E16" s="120"/>
      <c r="F16" s="120"/>
      <c r="G16" s="120"/>
      <c r="H16" s="120"/>
      <c r="I16" s="37"/>
      <c r="J16" s="37"/>
      <c r="K16" s="37"/>
      <c r="L16" s="37"/>
      <c r="M16" s="42"/>
    </row>
    <row r="17" spans="2:13" ht="15">
      <c r="B17" s="8"/>
      <c r="C17" s="8"/>
      <c r="H17" s="8"/>
      <c r="I17" s="8"/>
      <c r="M17" s="39"/>
    </row>
    <row r="18" spans="2:13" ht="16.5">
      <c r="B18" s="18"/>
      <c r="C18" s="18"/>
      <c r="D18" s="18"/>
      <c r="E18" s="18"/>
      <c r="F18" s="18"/>
      <c r="G18" s="18"/>
      <c r="H18" s="18"/>
      <c r="I18" s="18"/>
      <c r="M18" s="43"/>
    </row>
    <row r="19" ht="15">
      <c r="M19" s="42"/>
    </row>
    <row r="20" ht="15">
      <c r="M20" s="42"/>
    </row>
    <row r="21" ht="15">
      <c r="M21" s="42"/>
    </row>
    <row r="22" ht="15">
      <c r="M22" s="42"/>
    </row>
    <row r="23" ht="15">
      <c r="M23" s="42"/>
    </row>
    <row r="24" ht="15">
      <c r="M24" s="31"/>
    </row>
    <row r="25" ht="15">
      <c r="M25" s="31"/>
    </row>
    <row r="26" ht="15">
      <c r="M26" s="42"/>
    </row>
    <row r="27" ht="15">
      <c r="M27" s="42"/>
    </row>
    <row r="28" ht="15">
      <c r="M28" s="31"/>
    </row>
    <row r="29" ht="15">
      <c r="M29" s="37"/>
    </row>
    <row r="30" ht="15">
      <c r="M30" s="37"/>
    </row>
  </sheetData>
  <sheetProtection/>
  <mergeCells count="7">
    <mergeCell ref="B16:H16"/>
    <mergeCell ref="A1:L1"/>
    <mergeCell ref="A2:L2"/>
    <mergeCell ref="A3:B3"/>
    <mergeCell ref="H3:L3"/>
    <mergeCell ref="A4:L4"/>
    <mergeCell ref="B15:H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2" sqref="A2:K2"/>
    </sheetView>
  </sheetViews>
  <sheetFormatPr defaultColWidth="9.140625" defaultRowHeight="15"/>
  <cols>
    <col min="1" max="1" width="5.00390625" style="2" customWidth="1"/>
    <col min="2" max="2" width="25.140625" style="0" customWidth="1"/>
    <col min="3" max="3" width="16.7109375" style="0" customWidth="1"/>
    <col min="4" max="5" width="9.00390625" style="8" customWidth="1"/>
    <col min="6" max="6" width="7.57421875" style="8" customWidth="1"/>
    <col min="7" max="7" width="8.57421875" style="8" customWidth="1"/>
    <col min="8" max="8" width="10.7109375" style="4" customWidth="1"/>
    <col min="9" max="9" width="9.57421875" style="4" customWidth="1"/>
    <col min="10" max="10" width="9.140625" style="8" customWidth="1"/>
    <col min="11" max="11" width="7.00390625" style="8" customWidth="1"/>
    <col min="12" max="12" width="11.7109375" style="8" customWidth="1"/>
  </cols>
  <sheetData>
    <row r="1" spans="1:12" ht="15">
      <c r="A1" s="110" t="s">
        <v>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50"/>
    </row>
    <row r="2" spans="1:12" ht="32.25" customHeight="1" thickBot="1">
      <c r="A2" s="112" t="s">
        <v>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38"/>
    </row>
    <row r="3" spans="1:12" ht="15.75" thickTop="1">
      <c r="A3" s="114" t="s">
        <v>28</v>
      </c>
      <c r="B3" s="115"/>
      <c r="C3" s="82"/>
      <c r="D3" s="81"/>
      <c r="E3" s="81"/>
      <c r="F3" s="81"/>
      <c r="G3" s="81"/>
      <c r="H3" s="116" t="s">
        <v>29</v>
      </c>
      <c r="I3" s="116"/>
      <c r="J3" s="117"/>
      <c r="K3" s="117"/>
      <c r="L3" s="51"/>
    </row>
    <row r="4" spans="1:12" ht="15">
      <c r="A4" s="118" t="s">
        <v>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49"/>
    </row>
    <row r="5" spans="1:12" ht="108.75" customHeight="1">
      <c r="A5" s="26" t="s">
        <v>0</v>
      </c>
      <c r="B5" s="27" t="s">
        <v>20</v>
      </c>
      <c r="C5" s="26" t="s">
        <v>4</v>
      </c>
      <c r="D5" s="52" t="s">
        <v>85</v>
      </c>
      <c r="E5" s="52" t="s">
        <v>86</v>
      </c>
      <c r="F5" s="52" t="s">
        <v>87</v>
      </c>
      <c r="G5" s="52" t="s">
        <v>88</v>
      </c>
      <c r="H5" s="52" t="s">
        <v>89</v>
      </c>
      <c r="I5" s="52" t="s">
        <v>90</v>
      </c>
      <c r="J5" s="26" t="s">
        <v>91</v>
      </c>
      <c r="K5" s="26" t="s">
        <v>3</v>
      </c>
      <c r="L5" s="40"/>
    </row>
    <row r="6" spans="1:12" s="5" customFormat="1" ht="14.25" customHeight="1">
      <c r="A6" s="74">
        <v>1</v>
      </c>
      <c r="B6" s="62" t="s">
        <v>78</v>
      </c>
      <c r="C6" s="83" t="s">
        <v>79</v>
      </c>
      <c r="D6" s="78">
        <v>6</v>
      </c>
      <c r="E6" s="78">
        <v>4</v>
      </c>
      <c r="F6" s="78">
        <v>4</v>
      </c>
      <c r="G6" s="78">
        <v>3</v>
      </c>
      <c r="H6" s="78">
        <v>3</v>
      </c>
      <c r="I6" s="78">
        <v>3</v>
      </c>
      <c r="J6" s="78">
        <f>D6+E6+F6+G6+H6+I6+M12</f>
        <v>23</v>
      </c>
      <c r="K6" s="20">
        <v>1</v>
      </c>
      <c r="L6" s="70"/>
    </row>
    <row r="7" spans="1:12" s="5" customFormat="1" ht="15" customHeight="1">
      <c r="A7" s="74">
        <v>2</v>
      </c>
      <c r="B7" s="62" t="s">
        <v>81</v>
      </c>
      <c r="C7" s="109" t="s">
        <v>82</v>
      </c>
      <c r="D7" s="78">
        <v>6</v>
      </c>
      <c r="E7" s="78">
        <v>4</v>
      </c>
      <c r="F7" s="78">
        <v>4</v>
      </c>
      <c r="G7" s="78">
        <v>3</v>
      </c>
      <c r="H7" s="78">
        <v>3</v>
      </c>
      <c r="I7" s="78">
        <v>1</v>
      </c>
      <c r="J7" s="78">
        <f>D7+E7+F7+G7+H7+I7+M13</f>
        <v>21</v>
      </c>
      <c r="K7" s="20">
        <v>2</v>
      </c>
      <c r="L7" s="70"/>
    </row>
    <row r="8" spans="1:12" s="5" customFormat="1" ht="15" customHeight="1">
      <c r="A8" s="74">
        <v>3</v>
      </c>
      <c r="B8" s="62" t="s">
        <v>93</v>
      </c>
      <c r="C8" s="83" t="s">
        <v>21</v>
      </c>
      <c r="D8" s="78">
        <v>6</v>
      </c>
      <c r="E8" s="78">
        <v>4</v>
      </c>
      <c r="F8" s="78">
        <v>3</v>
      </c>
      <c r="G8" s="78">
        <v>2</v>
      </c>
      <c r="H8" s="78">
        <v>2</v>
      </c>
      <c r="I8" s="78">
        <v>2</v>
      </c>
      <c r="J8" s="78">
        <f>D8+E8+F8+G8+H8+I8+M14</f>
        <v>19</v>
      </c>
      <c r="K8" s="20">
        <v>3</v>
      </c>
      <c r="L8" s="70"/>
    </row>
    <row r="9" spans="1:12" ht="15">
      <c r="A9" s="72">
        <v>4</v>
      </c>
      <c r="B9" s="25" t="s">
        <v>80</v>
      </c>
      <c r="C9" s="73" t="s">
        <v>37</v>
      </c>
      <c r="D9" s="91">
        <v>6</v>
      </c>
      <c r="E9" s="91">
        <v>3</v>
      </c>
      <c r="F9" s="91">
        <v>3</v>
      </c>
      <c r="G9" s="91">
        <v>2</v>
      </c>
      <c r="H9" s="91">
        <v>2</v>
      </c>
      <c r="I9" s="91">
        <v>1</v>
      </c>
      <c r="J9" s="78">
        <f>D9+E9+F9+G9+H9+I9+M15</f>
        <v>17</v>
      </c>
      <c r="K9" s="9">
        <v>4</v>
      </c>
      <c r="L9" s="41"/>
    </row>
    <row r="10" spans="1:12" ht="14.25" customHeight="1">
      <c r="A10" s="93">
        <v>5</v>
      </c>
      <c r="B10" s="105" t="s">
        <v>77</v>
      </c>
      <c r="C10" s="88" t="s">
        <v>11</v>
      </c>
      <c r="D10" s="91">
        <v>6</v>
      </c>
      <c r="E10" s="91">
        <v>2</v>
      </c>
      <c r="F10" s="91">
        <v>2</v>
      </c>
      <c r="G10" s="91">
        <v>2</v>
      </c>
      <c r="H10" s="91">
        <v>1</v>
      </c>
      <c r="I10" s="91">
        <v>0</v>
      </c>
      <c r="J10" s="78">
        <f>D10+E10+F10+G10+H10+I10+M16</f>
        <v>13</v>
      </c>
      <c r="K10" s="94">
        <v>5</v>
      </c>
      <c r="L10" s="42"/>
    </row>
    <row r="11" spans="1:12" ht="15">
      <c r="A11" s="28"/>
      <c r="K11" s="33"/>
      <c r="L11" s="42"/>
    </row>
    <row r="12" spans="2:12" ht="15">
      <c r="B12" s="121" t="s">
        <v>26</v>
      </c>
      <c r="C12" s="120"/>
      <c r="D12" s="120"/>
      <c r="E12" s="120"/>
      <c r="F12" s="120"/>
      <c r="G12" s="120"/>
      <c r="H12" s="120"/>
      <c r="I12" s="37"/>
      <c r="J12" s="37"/>
      <c r="K12" s="37"/>
      <c r="L12" s="42"/>
    </row>
    <row r="13" spans="2:12" ht="15">
      <c r="B13" s="119" t="s">
        <v>57</v>
      </c>
      <c r="C13" s="119"/>
      <c r="D13" s="120"/>
      <c r="E13" s="120"/>
      <c r="F13" s="120"/>
      <c r="G13" s="120"/>
      <c r="H13" s="120"/>
      <c r="I13" s="37"/>
      <c r="J13" s="37"/>
      <c r="K13" s="37"/>
      <c r="L13" s="42"/>
    </row>
    <row r="14" spans="2:12" ht="15">
      <c r="B14" s="8"/>
      <c r="C14" s="8"/>
      <c r="H14" s="8"/>
      <c r="I14" s="8"/>
      <c r="L14" s="39"/>
    </row>
    <row r="15" spans="2:12" ht="16.5">
      <c r="B15" s="18"/>
      <c r="C15" s="18"/>
      <c r="D15" s="18"/>
      <c r="E15" s="18"/>
      <c r="F15" s="18"/>
      <c r="G15" s="18"/>
      <c r="H15" s="18"/>
      <c r="I15" s="18"/>
      <c r="L15" s="43"/>
    </row>
    <row r="16" ht="15">
      <c r="L16" s="42"/>
    </row>
    <row r="17" ht="15">
      <c r="L17" s="42"/>
    </row>
    <row r="18" ht="15">
      <c r="L18" s="42"/>
    </row>
    <row r="19" ht="15">
      <c r="L19" s="42"/>
    </row>
    <row r="20" ht="15">
      <c r="L20" s="42"/>
    </row>
    <row r="21" ht="15">
      <c r="L21" s="31"/>
    </row>
    <row r="22" ht="15">
      <c r="L22" s="31"/>
    </row>
    <row r="23" ht="15">
      <c r="L23" s="42"/>
    </row>
    <row r="24" ht="15">
      <c r="L24" s="42"/>
    </row>
    <row r="25" ht="15">
      <c r="L25" s="31"/>
    </row>
    <row r="26" ht="15">
      <c r="L26" s="37"/>
    </row>
    <row r="27" ht="15">
      <c r="L27" s="37"/>
    </row>
  </sheetData>
  <sheetProtection/>
  <mergeCells count="7">
    <mergeCell ref="B13:H13"/>
    <mergeCell ref="A1:K1"/>
    <mergeCell ref="A2:K2"/>
    <mergeCell ref="A3:B3"/>
    <mergeCell ref="A4:K4"/>
    <mergeCell ref="B12:H12"/>
    <mergeCell ref="H3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.00390625" style="2" customWidth="1"/>
    <col min="2" max="2" width="25.140625" style="0" customWidth="1"/>
    <col min="3" max="3" width="16.7109375" style="0" customWidth="1"/>
    <col min="4" max="4" width="9.00390625" style="8" customWidth="1"/>
    <col min="5" max="5" width="6.57421875" style="8" customWidth="1"/>
    <col min="6" max="6" width="5.140625" style="8" customWidth="1"/>
    <col min="7" max="7" width="8.57421875" style="8" customWidth="1"/>
    <col min="8" max="8" width="10.7109375" style="4" customWidth="1"/>
    <col min="9" max="9" width="9.57421875" style="4" customWidth="1"/>
    <col min="10" max="10" width="9.140625" style="8" customWidth="1"/>
    <col min="11" max="11" width="8.57421875" style="8" customWidth="1"/>
    <col min="12" max="12" width="7.00390625" style="8" customWidth="1"/>
    <col min="13" max="13" width="11.7109375" style="8" customWidth="1"/>
  </cols>
  <sheetData>
    <row r="1" spans="1:13" ht="15">
      <c r="A1" s="110" t="s">
        <v>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50"/>
    </row>
    <row r="2" spans="1:13" ht="36" customHeight="1" thickBot="1">
      <c r="A2" s="112" t="s">
        <v>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38"/>
    </row>
    <row r="3" spans="1:13" ht="15.75" thickTop="1">
      <c r="A3" s="114" t="s">
        <v>28</v>
      </c>
      <c r="B3" s="115"/>
      <c r="C3" s="82"/>
      <c r="D3" s="81"/>
      <c r="E3" s="81"/>
      <c r="F3" s="81"/>
      <c r="G3" s="81"/>
      <c r="H3" s="116" t="s">
        <v>29</v>
      </c>
      <c r="I3" s="116"/>
      <c r="J3" s="117"/>
      <c r="K3" s="117"/>
      <c r="L3" s="117"/>
      <c r="M3" s="51"/>
    </row>
    <row r="4" spans="1:13" ht="15">
      <c r="A4" s="118" t="s">
        <v>83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49"/>
    </row>
    <row r="5" spans="1:13" ht="115.5" customHeight="1">
      <c r="A5" s="26" t="s">
        <v>0</v>
      </c>
      <c r="B5" s="27" t="s">
        <v>20</v>
      </c>
      <c r="C5" s="26" t="s">
        <v>4</v>
      </c>
      <c r="D5" s="26" t="s">
        <v>18</v>
      </c>
      <c r="E5" s="52" t="s">
        <v>8</v>
      </c>
      <c r="F5" s="52" t="s">
        <v>9</v>
      </c>
      <c r="G5" s="52" t="s">
        <v>12</v>
      </c>
      <c r="H5" s="52" t="s">
        <v>13</v>
      </c>
      <c r="I5" s="26" t="s">
        <v>7</v>
      </c>
      <c r="J5" s="26" t="s">
        <v>6</v>
      </c>
      <c r="K5" s="26" t="s">
        <v>19</v>
      </c>
      <c r="L5" s="26" t="s">
        <v>3</v>
      </c>
      <c r="M5" s="40"/>
    </row>
    <row r="6" spans="1:13" s="5" customFormat="1" ht="14.25" customHeight="1">
      <c r="A6" s="74">
        <v>1</v>
      </c>
      <c r="B6" s="75" t="s">
        <v>77</v>
      </c>
      <c r="C6" s="106" t="s">
        <v>11</v>
      </c>
      <c r="D6" s="64">
        <v>0.002627314814814815</v>
      </c>
      <c r="E6" s="74">
        <v>3</v>
      </c>
      <c r="F6" s="74"/>
      <c r="G6" s="76">
        <f>TIME(0,P34,15)*E6</f>
        <v>0.0005208333333333333</v>
      </c>
      <c r="H6" s="77">
        <f>TIME(0,0,45)*F6</f>
        <v>0</v>
      </c>
      <c r="I6" s="78">
        <f>SUM(E6:F6)</f>
        <v>3</v>
      </c>
      <c r="J6" s="79">
        <f>G6+H6</f>
        <v>0.0005208333333333333</v>
      </c>
      <c r="K6" s="79">
        <f>SUM(D6+J6)</f>
        <v>0.003148148148148148</v>
      </c>
      <c r="L6" s="20">
        <v>1</v>
      </c>
      <c r="M6" s="70"/>
    </row>
    <row r="7" spans="1:13" s="5" customFormat="1" ht="15" customHeight="1">
      <c r="A7" s="74">
        <v>2</v>
      </c>
      <c r="B7" s="62" t="s">
        <v>93</v>
      </c>
      <c r="C7" s="83" t="s">
        <v>21</v>
      </c>
      <c r="D7" s="64">
        <v>0.002511574074074074</v>
      </c>
      <c r="E7" s="65">
        <v>2</v>
      </c>
      <c r="F7" s="65">
        <v>1</v>
      </c>
      <c r="G7" s="76">
        <f>TIME(0,P37,15)*E7</f>
        <v>0.00034722222222222224</v>
      </c>
      <c r="H7" s="77">
        <f>TIME(0,0,45)*F7</f>
        <v>0.0005208333333333333</v>
      </c>
      <c r="I7" s="78">
        <f>SUM(E7:F7)</f>
        <v>3</v>
      </c>
      <c r="J7" s="79">
        <f>G7+H7</f>
        <v>0.0008680555555555555</v>
      </c>
      <c r="K7" s="79">
        <f>SUM(D7+J7)</f>
        <v>0.0033796296296296296</v>
      </c>
      <c r="L7" s="20">
        <v>2</v>
      </c>
      <c r="M7" s="70"/>
    </row>
    <row r="8" spans="1:13" s="5" customFormat="1" ht="15">
      <c r="A8" s="74">
        <v>3</v>
      </c>
      <c r="B8" s="62" t="s">
        <v>81</v>
      </c>
      <c r="C8" s="109" t="s">
        <v>82</v>
      </c>
      <c r="D8" s="64">
        <v>0.003043981481481482</v>
      </c>
      <c r="E8" s="104">
        <v>3</v>
      </c>
      <c r="F8" s="104"/>
      <c r="G8" s="76">
        <f>TIME(0,P39,15)*E8</f>
        <v>0.0005208333333333333</v>
      </c>
      <c r="H8" s="77">
        <f>TIME(0,0,45)*F8</f>
        <v>0</v>
      </c>
      <c r="I8" s="78">
        <f>SUM(E8:F8)</f>
        <v>3</v>
      </c>
      <c r="J8" s="79">
        <f>G8+H8</f>
        <v>0.0005208333333333333</v>
      </c>
      <c r="K8" s="79">
        <f>SUM(D8+J8)</f>
        <v>0.0035648148148148154</v>
      </c>
      <c r="L8" s="20">
        <v>3</v>
      </c>
      <c r="M8" s="70"/>
    </row>
    <row r="9" spans="1:13" s="6" customFormat="1" ht="15">
      <c r="A9" s="72">
        <v>4</v>
      </c>
      <c r="B9" s="25" t="s">
        <v>78</v>
      </c>
      <c r="C9" s="73" t="s">
        <v>79</v>
      </c>
      <c r="D9" s="13">
        <v>0.0031249999999999997</v>
      </c>
      <c r="E9" s="10">
        <v>1</v>
      </c>
      <c r="F9" s="10">
        <v>1</v>
      </c>
      <c r="G9" s="89">
        <f>TIME(0,P38,15)*E9</f>
        <v>0.00017361111111111112</v>
      </c>
      <c r="H9" s="90">
        <f>TIME(0,0,45)*F9</f>
        <v>0.0005208333333333333</v>
      </c>
      <c r="I9" s="91">
        <f>SUM(E9:F9)</f>
        <v>2</v>
      </c>
      <c r="J9" s="92">
        <f>G9+H9</f>
        <v>0.0006944444444444445</v>
      </c>
      <c r="K9" s="92">
        <f>SUM(D9+J9)</f>
        <v>0.0038194444444444443</v>
      </c>
      <c r="L9" s="9">
        <v>4</v>
      </c>
      <c r="M9" s="41"/>
    </row>
    <row r="10" spans="1:13" s="6" customFormat="1" ht="15">
      <c r="A10" s="93">
        <v>5</v>
      </c>
      <c r="B10" s="25" t="s">
        <v>80</v>
      </c>
      <c r="C10" s="73" t="s">
        <v>37</v>
      </c>
      <c r="D10" s="13">
        <v>0.0035069444444444445</v>
      </c>
      <c r="E10" s="10">
        <v>4</v>
      </c>
      <c r="F10" s="10">
        <v>1</v>
      </c>
      <c r="G10" s="89">
        <f>TIME(0,P41,15)*E10</f>
        <v>0.0006944444444444445</v>
      </c>
      <c r="H10" s="90">
        <f>TIME(0,0,45)*F10</f>
        <v>0.0005208333333333333</v>
      </c>
      <c r="I10" s="91">
        <f>SUM(E10:F10)</f>
        <v>5</v>
      </c>
      <c r="J10" s="92">
        <f>G10+H10</f>
        <v>0.0012152777777777778</v>
      </c>
      <c r="K10" s="92">
        <f>SUM(D10+J10)</f>
        <v>0.004722222222222222</v>
      </c>
      <c r="L10" s="94">
        <v>5</v>
      </c>
      <c r="M10" s="42"/>
    </row>
    <row r="11" spans="1:13" s="6" customFormat="1" ht="15">
      <c r="A11" s="28"/>
      <c r="B11" s="29"/>
      <c r="C11" s="55"/>
      <c r="D11" s="56"/>
      <c r="E11" s="57"/>
      <c r="F11" s="57"/>
      <c r="G11" s="84"/>
      <c r="H11" s="85"/>
      <c r="I11" s="86"/>
      <c r="J11" s="87"/>
      <c r="K11" s="87"/>
      <c r="L11" s="33"/>
      <c r="M11" s="42"/>
    </row>
    <row r="12" spans="2:13" ht="15">
      <c r="B12" s="121" t="s">
        <v>26</v>
      </c>
      <c r="C12" s="120"/>
      <c r="D12" s="120"/>
      <c r="E12" s="120"/>
      <c r="F12" s="120"/>
      <c r="G12" s="120"/>
      <c r="H12" s="120"/>
      <c r="I12" s="37"/>
      <c r="J12" s="37"/>
      <c r="K12" s="37"/>
      <c r="L12" s="37"/>
      <c r="M12" s="42"/>
    </row>
    <row r="13" spans="2:13" ht="15">
      <c r="B13" s="119" t="s">
        <v>57</v>
      </c>
      <c r="C13" s="119"/>
      <c r="D13" s="120"/>
      <c r="E13" s="120"/>
      <c r="F13" s="120"/>
      <c r="G13" s="120"/>
      <c r="H13" s="120"/>
      <c r="I13" s="37"/>
      <c r="J13" s="37"/>
      <c r="K13" s="37"/>
      <c r="L13" s="37"/>
      <c r="M13" s="42"/>
    </row>
    <row r="14" spans="2:13" ht="15">
      <c r="B14" s="8"/>
      <c r="C14" s="8"/>
      <c r="H14" s="8"/>
      <c r="I14" s="8"/>
      <c r="M14" s="39"/>
    </row>
    <row r="15" spans="2:13" ht="16.5">
      <c r="B15" s="18"/>
      <c r="C15" s="18"/>
      <c r="D15" s="18"/>
      <c r="E15" s="18"/>
      <c r="F15" s="18"/>
      <c r="G15" s="18"/>
      <c r="H15" s="18"/>
      <c r="I15" s="18"/>
      <c r="M15" s="43"/>
    </row>
    <row r="16" ht="15">
      <c r="M16" s="42"/>
    </row>
    <row r="17" ht="15">
      <c r="M17" s="42"/>
    </row>
    <row r="18" ht="15">
      <c r="M18" s="42"/>
    </row>
    <row r="19" ht="15">
      <c r="M19" s="42"/>
    </row>
    <row r="20" ht="15">
      <c r="M20" s="42"/>
    </row>
    <row r="21" ht="15">
      <c r="M21" s="31"/>
    </row>
    <row r="22" ht="15">
      <c r="M22" s="31"/>
    </row>
    <row r="23" ht="15">
      <c r="M23" s="42"/>
    </row>
    <row r="24" ht="15">
      <c r="M24" s="42"/>
    </row>
    <row r="25" ht="15">
      <c r="M25" s="31"/>
    </row>
    <row r="26" ht="15">
      <c r="M26" s="37"/>
    </row>
    <row r="27" ht="15">
      <c r="M27" s="37"/>
    </row>
  </sheetData>
  <sheetProtection/>
  <mergeCells count="7">
    <mergeCell ref="B13:H13"/>
    <mergeCell ref="A1:L1"/>
    <mergeCell ref="A2:L2"/>
    <mergeCell ref="A3:B3"/>
    <mergeCell ref="A4:L4"/>
    <mergeCell ref="B12:H12"/>
    <mergeCell ref="H3:L3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2024-04-19T08:20:38Z</dcterms:modified>
  <cp:category/>
  <cp:version/>
  <cp:contentType/>
  <cp:contentStatus/>
</cp:coreProperties>
</file>